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50604\Desktop\"/>
    </mc:Choice>
  </mc:AlternateContent>
  <xr:revisionPtr revIDLastSave="0" documentId="8_{4D051EAE-C781-4ACB-9316-1C13BDADC2EA}" xr6:coauthVersionLast="36" xr6:coauthVersionMax="36" xr10:uidLastSave="{00000000-0000-0000-0000-000000000000}"/>
  <bookViews>
    <workbookView xWindow="0" yWindow="0" windowWidth="27870" windowHeight="12810" activeTab="2" xr2:uid="{00000000-000D-0000-FFFF-FFFF00000000}"/>
  </bookViews>
  <sheets>
    <sheet name="DT 1st" sheetId="6" r:id="rId1"/>
    <sheet name="DT 2nd" sheetId="31" r:id="rId2"/>
    <sheet name="Cumulative" sheetId="32" r:id="rId3"/>
  </sheets>
  <externalReferences>
    <externalReference r:id="rId4"/>
  </externalReferences>
  <definedNames>
    <definedName name="a">[1]PersPlan2001!$A$1:$C$58</definedName>
  </definedNames>
  <calcPr calcId="191029"/>
</workbook>
</file>

<file path=xl/calcChain.xml><?xml version="1.0" encoding="utf-8"?>
<calcChain xmlns="http://schemas.openxmlformats.org/spreadsheetml/2006/main">
  <c r="AH194" i="31" l="1"/>
  <c r="N4" i="32"/>
  <c r="N5" i="32"/>
  <c r="N6" i="32"/>
  <c r="N7" i="32"/>
  <c r="N8" i="32"/>
  <c r="N9" i="32"/>
  <c r="N10" i="32"/>
  <c r="N11" i="32"/>
  <c r="N12" i="32"/>
  <c r="N13" i="32"/>
  <c r="N14" i="32"/>
  <c r="N15" i="32"/>
  <c r="N16" i="32"/>
  <c r="N3" i="32"/>
  <c r="L4" i="32"/>
  <c r="L5" i="32"/>
  <c r="L6" i="32"/>
  <c r="L7" i="32"/>
  <c r="L8" i="32"/>
  <c r="L9" i="32"/>
  <c r="L10" i="32"/>
  <c r="L11" i="32"/>
  <c r="L12" i="32"/>
  <c r="L13" i="32"/>
  <c r="L14" i="32"/>
  <c r="L15" i="32"/>
  <c r="L16" i="32"/>
  <c r="L3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3" i="32"/>
  <c r="AG254" i="31"/>
  <c r="AF254" i="31"/>
  <c r="AE254" i="31"/>
  <c r="AD254" i="31"/>
  <c r="AC254" i="31"/>
  <c r="AB254" i="31"/>
  <c r="AA254" i="31"/>
  <c r="Z254" i="31"/>
  <c r="Y254" i="31"/>
  <c r="X254" i="31"/>
  <c r="W254" i="31"/>
  <c r="V254" i="31"/>
  <c r="U254" i="31"/>
  <c r="T254" i="31"/>
  <c r="S254" i="31"/>
  <c r="R254" i="31"/>
  <c r="Q254" i="31"/>
  <c r="P254" i="31"/>
  <c r="O254" i="31"/>
  <c r="N254" i="31"/>
  <c r="M254" i="31"/>
  <c r="L254" i="31"/>
  <c r="K254" i="31"/>
  <c r="J254" i="31"/>
  <c r="I254" i="31"/>
  <c r="H254" i="31"/>
  <c r="G254" i="31"/>
  <c r="F254" i="31"/>
  <c r="E254" i="31"/>
  <c r="D254" i="31"/>
  <c r="C254" i="31"/>
  <c r="AH253" i="31"/>
  <c r="AH252" i="31"/>
  <c r="AH251" i="31"/>
  <c r="AH250" i="31"/>
  <c r="AH249" i="31"/>
  <c r="AH248" i="31"/>
  <c r="AH247" i="31"/>
  <c r="AH246" i="31"/>
  <c r="AG239" i="31"/>
  <c r="AF239" i="31"/>
  <c r="AE239" i="31"/>
  <c r="AD239" i="31"/>
  <c r="AC239" i="31"/>
  <c r="AB239" i="31"/>
  <c r="AA239" i="31"/>
  <c r="Z239" i="31"/>
  <c r="Y239" i="31"/>
  <c r="X239" i="31"/>
  <c r="W239" i="31"/>
  <c r="V239" i="31"/>
  <c r="U239" i="31"/>
  <c r="T239" i="31"/>
  <c r="S239" i="31"/>
  <c r="R239" i="31"/>
  <c r="Q239" i="31"/>
  <c r="P239" i="31"/>
  <c r="N239" i="31"/>
  <c r="M239" i="31"/>
  <c r="L239" i="31"/>
  <c r="K239" i="31"/>
  <c r="J239" i="31"/>
  <c r="I239" i="31"/>
  <c r="H239" i="31"/>
  <c r="G239" i="31"/>
  <c r="F239" i="31"/>
  <c r="E239" i="31"/>
  <c r="D239" i="31"/>
  <c r="C239" i="31"/>
  <c r="AH238" i="31"/>
  <c r="AH237" i="31"/>
  <c r="AH236" i="31"/>
  <c r="AH235" i="31"/>
  <c r="AH234" i="31"/>
  <c r="AH233" i="31"/>
  <c r="AH232" i="31"/>
  <c r="AH231" i="31"/>
  <c r="AH230" i="31"/>
  <c r="AG219" i="31"/>
  <c r="AF219" i="31"/>
  <c r="AE219" i="31"/>
  <c r="AD219" i="31"/>
  <c r="AC219" i="31"/>
  <c r="AB219" i="31"/>
  <c r="AA219" i="31"/>
  <c r="Z219" i="31"/>
  <c r="Y219" i="31"/>
  <c r="X219" i="31"/>
  <c r="W219" i="31"/>
  <c r="V219" i="31"/>
  <c r="U219" i="31"/>
  <c r="T219" i="31"/>
  <c r="S219" i="31"/>
  <c r="R219" i="31"/>
  <c r="Q219" i="31"/>
  <c r="P219" i="31"/>
  <c r="O219" i="31"/>
  <c r="N219" i="31"/>
  <c r="M219" i="31"/>
  <c r="L219" i="31"/>
  <c r="K219" i="31"/>
  <c r="J219" i="31"/>
  <c r="I219" i="31"/>
  <c r="H219" i="31"/>
  <c r="G219" i="31"/>
  <c r="F219" i="31"/>
  <c r="E219" i="31"/>
  <c r="D219" i="31"/>
  <c r="C219" i="31"/>
  <c r="AH218" i="31"/>
  <c r="AH217" i="31"/>
  <c r="AH216" i="31"/>
  <c r="AH215" i="31"/>
  <c r="AH219" i="31" s="1"/>
  <c r="AH214" i="31"/>
  <c r="AH213" i="31"/>
  <c r="AH212" i="31"/>
  <c r="AG201" i="31"/>
  <c r="AF201" i="31"/>
  <c r="AE201" i="31"/>
  <c r="AD201" i="31"/>
  <c r="AC201" i="31"/>
  <c r="AB201" i="31"/>
  <c r="AA201" i="31"/>
  <c r="Z201" i="31"/>
  <c r="Y201" i="31"/>
  <c r="X201" i="31"/>
  <c r="W201" i="31"/>
  <c r="V201" i="31"/>
  <c r="U201" i="31"/>
  <c r="T201" i="31"/>
  <c r="S201" i="31"/>
  <c r="R201" i="31"/>
  <c r="Q201" i="31"/>
  <c r="P201" i="31"/>
  <c r="O201" i="31"/>
  <c r="N201" i="31"/>
  <c r="M201" i="31"/>
  <c r="L201" i="31"/>
  <c r="K201" i="31"/>
  <c r="J201" i="31"/>
  <c r="I201" i="31"/>
  <c r="H201" i="31"/>
  <c r="G201" i="31"/>
  <c r="F201" i="31"/>
  <c r="E201" i="31"/>
  <c r="D201" i="31"/>
  <c r="C201" i="31"/>
  <c r="AH200" i="31"/>
  <c r="AH199" i="31"/>
  <c r="AH198" i="31"/>
  <c r="AH197" i="31"/>
  <c r="AH196" i="31"/>
  <c r="AH195" i="31"/>
  <c r="AH201" i="31" s="1"/>
  <c r="AG180" i="31"/>
  <c r="AF180" i="31"/>
  <c r="AE180" i="31"/>
  <c r="AD180" i="31"/>
  <c r="AC180" i="31"/>
  <c r="AB180" i="31"/>
  <c r="AA180" i="31"/>
  <c r="Z180" i="31"/>
  <c r="Y180" i="31"/>
  <c r="X180" i="31"/>
  <c r="W180" i="31"/>
  <c r="V180" i="31"/>
  <c r="U180" i="31"/>
  <c r="T180" i="31"/>
  <c r="S180" i="31"/>
  <c r="R180" i="31"/>
  <c r="Q180" i="31"/>
  <c r="P180" i="31"/>
  <c r="O180" i="31"/>
  <c r="N180" i="31"/>
  <c r="M180" i="31"/>
  <c r="L180" i="31"/>
  <c r="K180" i="31"/>
  <c r="J180" i="31"/>
  <c r="I180" i="31"/>
  <c r="H180" i="31"/>
  <c r="G180" i="31"/>
  <c r="F180" i="31"/>
  <c r="E180" i="31"/>
  <c r="D180" i="31"/>
  <c r="C180" i="31"/>
  <c r="AH179" i="31"/>
  <c r="AH178" i="31"/>
  <c r="AH177" i="31"/>
  <c r="AH176" i="31"/>
  <c r="AH175" i="31"/>
  <c r="AH174" i="31"/>
  <c r="AG159" i="31"/>
  <c r="AF159" i="31"/>
  <c r="AE159" i="31"/>
  <c r="AD159" i="31"/>
  <c r="AC159" i="31"/>
  <c r="AB159" i="31"/>
  <c r="AA159" i="31"/>
  <c r="Z159" i="31"/>
  <c r="Y159" i="31"/>
  <c r="X159" i="31"/>
  <c r="W159" i="31"/>
  <c r="V159" i="31"/>
  <c r="U159" i="31"/>
  <c r="T159" i="31"/>
  <c r="S159" i="31"/>
  <c r="R159" i="31"/>
  <c r="Q159" i="31"/>
  <c r="P159" i="31"/>
  <c r="O159" i="31"/>
  <c r="N159" i="31"/>
  <c r="M159" i="31"/>
  <c r="L159" i="31"/>
  <c r="K159" i="31"/>
  <c r="J159" i="31"/>
  <c r="I159" i="31"/>
  <c r="H159" i="31"/>
  <c r="G159" i="31"/>
  <c r="F159" i="31"/>
  <c r="E159" i="31"/>
  <c r="D159" i="31"/>
  <c r="C159" i="31"/>
  <c r="AH158" i="31"/>
  <c r="AH157" i="31"/>
  <c r="AH156" i="31"/>
  <c r="AH155" i="31"/>
  <c r="AH154" i="31"/>
  <c r="AH153" i="31"/>
  <c r="AG140" i="31"/>
  <c r="AF140" i="31"/>
  <c r="AE140" i="31"/>
  <c r="AD140" i="31"/>
  <c r="AC140" i="31"/>
  <c r="AB140" i="31"/>
  <c r="AA140" i="31"/>
  <c r="Z140" i="31"/>
  <c r="Y140" i="31"/>
  <c r="X140" i="31"/>
  <c r="W140" i="31"/>
  <c r="V140" i="31"/>
  <c r="U140" i="31"/>
  <c r="T140" i="31"/>
  <c r="S140" i="31"/>
  <c r="R140" i="31"/>
  <c r="Q140" i="31"/>
  <c r="P140" i="31"/>
  <c r="O140" i="31"/>
  <c r="N140" i="31"/>
  <c r="M140" i="31"/>
  <c r="L140" i="31"/>
  <c r="K140" i="31"/>
  <c r="J140" i="31"/>
  <c r="I140" i="31"/>
  <c r="H140" i="31"/>
  <c r="G140" i="31"/>
  <c r="F140" i="31"/>
  <c r="E140" i="31"/>
  <c r="D140" i="31"/>
  <c r="C140" i="31"/>
  <c r="AH139" i="31"/>
  <c r="AH138" i="31"/>
  <c r="AH137" i="31"/>
  <c r="AH136" i="31"/>
  <c r="AH135" i="31"/>
  <c r="AH134" i="31"/>
  <c r="AG119" i="31"/>
  <c r="AF119" i="31"/>
  <c r="AE119" i="31"/>
  <c r="AD119" i="31"/>
  <c r="AC119" i="31"/>
  <c r="AB119" i="31"/>
  <c r="AA119" i="31"/>
  <c r="Z119" i="31"/>
  <c r="Y119" i="31"/>
  <c r="X119" i="31"/>
  <c r="W119" i="31"/>
  <c r="V119" i="31"/>
  <c r="U119" i="31"/>
  <c r="T119" i="31"/>
  <c r="S119" i="31"/>
  <c r="R119" i="31"/>
  <c r="Q119" i="31"/>
  <c r="P119" i="31"/>
  <c r="O119" i="31"/>
  <c r="N119" i="31"/>
  <c r="M119" i="31"/>
  <c r="L119" i="31"/>
  <c r="K119" i="31"/>
  <c r="J119" i="31"/>
  <c r="I119" i="31"/>
  <c r="H119" i="31"/>
  <c r="G119" i="31"/>
  <c r="F119" i="31"/>
  <c r="E119" i="31"/>
  <c r="D119" i="31"/>
  <c r="C119" i="31"/>
  <c r="AH118" i="31"/>
  <c r="AH117" i="31"/>
  <c r="AH116" i="31"/>
  <c r="AH115" i="31"/>
  <c r="AH114" i="31"/>
  <c r="AH113" i="31"/>
  <c r="AH119" i="31" s="1"/>
  <c r="AH112" i="31"/>
  <c r="AG101" i="31"/>
  <c r="AF101" i="31"/>
  <c r="AE101" i="31"/>
  <c r="AD101" i="31"/>
  <c r="AC101" i="31"/>
  <c r="AB101" i="31"/>
  <c r="AA101" i="31"/>
  <c r="Z101" i="31"/>
  <c r="Y101" i="31"/>
  <c r="X101" i="31"/>
  <c r="W101" i="31"/>
  <c r="V101" i="31"/>
  <c r="U101" i="31"/>
  <c r="T101" i="31"/>
  <c r="S101" i="31"/>
  <c r="R101" i="31"/>
  <c r="Q101" i="31"/>
  <c r="P101" i="31"/>
  <c r="O101" i="31"/>
  <c r="N101" i="31"/>
  <c r="M101" i="31"/>
  <c r="L101" i="31"/>
  <c r="K101" i="31"/>
  <c r="J101" i="31"/>
  <c r="I101" i="31"/>
  <c r="H101" i="31"/>
  <c r="G101" i="31"/>
  <c r="F101" i="31"/>
  <c r="E101" i="31"/>
  <c r="D101" i="31"/>
  <c r="C101" i="31"/>
  <c r="AH100" i="31"/>
  <c r="AH99" i="31"/>
  <c r="AH98" i="31"/>
  <c r="AH97" i="31"/>
  <c r="AH96" i="31"/>
  <c r="AH95" i="31"/>
  <c r="AH94" i="31"/>
  <c r="AH93" i="31"/>
  <c r="AH101" i="31" s="1"/>
  <c r="AH92" i="31"/>
  <c r="AH91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AH79" i="31"/>
  <c r="AH78" i="31"/>
  <c r="AH77" i="31"/>
  <c r="AH76" i="31"/>
  <c r="AH75" i="31"/>
  <c r="AH74" i="31"/>
  <c r="AH73" i="31"/>
  <c r="AG58" i="31"/>
  <c r="AF58" i="31"/>
  <c r="AE58" i="31"/>
  <c r="AD58" i="31"/>
  <c r="AC58" i="31"/>
  <c r="AB58" i="31"/>
  <c r="AA58" i="31"/>
  <c r="Z58" i="31"/>
  <c r="Y58" i="31"/>
  <c r="X58" i="31"/>
  <c r="W58" i="31"/>
  <c r="V58" i="31"/>
  <c r="U58" i="3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C58" i="31"/>
  <c r="AH57" i="31"/>
  <c r="AH56" i="31"/>
  <c r="AH55" i="31"/>
  <c r="AH54" i="31"/>
  <c r="AH53" i="31"/>
  <c r="AG41" i="31"/>
  <c r="AF41" i="31"/>
  <c r="AE41" i="31"/>
  <c r="AD41" i="31"/>
  <c r="AC41" i="31"/>
  <c r="AB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H40" i="31"/>
  <c r="AH39" i="31"/>
  <c r="AH38" i="31"/>
  <c r="AH37" i="31"/>
  <c r="AH36" i="31"/>
  <c r="AH35" i="31"/>
  <c r="AH34" i="31"/>
  <c r="AG23" i="31"/>
  <c r="AF23" i="31"/>
  <c r="AE23" i="31"/>
  <c r="AD23" i="31"/>
  <c r="AC23" i="31"/>
  <c r="AB23" i="31"/>
  <c r="AA23" i="31"/>
  <c r="Z23" i="31"/>
  <c r="Y23" i="31"/>
  <c r="X23" i="31"/>
  <c r="W23" i="31"/>
  <c r="V23" i="31"/>
  <c r="U23" i="31"/>
  <c r="T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H22" i="31"/>
  <c r="AH21" i="31"/>
  <c r="AH20" i="31"/>
  <c r="AH19" i="31"/>
  <c r="AH18" i="31"/>
  <c r="AH1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AH6" i="31"/>
  <c r="AH5" i="31"/>
  <c r="AH4" i="31"/>
  <c r="AH7" i="31" s="1"/>
  <c r="AH3" i="31"/>
  <c r="AH55" i="6"/>
  <c r="AG254" i="6"/>
  <c r="AF254" i="6"/>
  <c r="AE254" i="6"/>
  <c r="AD254" i="6"/>
  <c r="AC254" i="6"/>
  <c r="AB254" i="6"/>
  <c r="AA254" i="6"/>
  <c r="Z254" i="6"/>
  <c r="Y254" i="6"/>
  <c r="X254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C254" i="6"/>
  <c r="AH253" i="6"/>
  <c r="AH252" i="6"/>
  <c r="AH251" i="6"/>
  <c r="AH250" i="6"/>
  <c r="AH249" i="6"/>
  <c r="AH248" i="6"/>
  <c r="AH247" i="6"/>
  <c r="AH246" i="6"/>
  <c r="AG239" i="6"/>
  <c r="AF239" i="6"/>
  <c r="AE239" i="6"/>
  <c r="AD239" i="6"/>
  <c r="AC239" i="6"/>
  <c r="AB239" i="6"/>
  <c r="AA239" i="6"/>
  <c r="Z239" i="6"/>
  <c r="Y239" i="6"/>
  <c r="X239" i="6"/>
  <c r="W239" i="6"/>
  <c r="V239" i="6"/>
  <c r="U239" i="6"/>
  <c r="T239" i="6"/>
  <c r="S239" i="6"/>
  <c r="R239" i="6"/>
  <c r="Q239" i="6"/>
  <c r="P239" i="6"/>
  <c r="N239" i="6"/>
  <c r="M239" i="6"/>
  <c r="L239" i="6"/>
  <c r="K239" i="6"/>
  <c r="J239" i="6"/>
  <c r="I239" i="6"/>
  <c r="H239" i="6"/>
  <c r="G239" i="6"/>
  <c r="F239" i="6"/>
  <c r="E239" i="6"/>
  <c r="D239" i="6"/>
  <c r="C239" i="6"/>
  <c r="AH238" i="6"/>
  <c r="AH237" i="6"/>
  <c r="AH236" i="6"/>
  <c r="AH235" i="6"/>
  <c r="AH234" i="6"/>
  <c r="AH233" i="6"/>
  <c r="AH232" i="6"/>
  <c r="AH231" i="6"/>
  <c r="AH230" i="6"/>
  <c r="AG219" i="6"/>
  <c r="AF219" i="6"/>
  <c r="AE219" i="6"/>
  <c r="AD219" i="6"/>
  <c r="AC219" i="6"/>
  <c r="AB219" i="6"/>
  <c r="AA219" i="6"/>
  <c r="Z219" i="6"/>
  <c r="Y219" i="6"/>
  <c r="X219" i="6"/>
  <c r="W219" i="6"/>
  <c r="V219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C219" i="6"/>
  <c r="AH218" i="6"/>
  <c r="AH217" i="6"/>
  <c r="AH216" i="6"/>
  <c r="AH215" i="6"/>
  <c r="AH214" i="6"/>
  <c r="AH213" i="6"/>
  <c r="AH212" i="6"/>
  <c r="AG201" i="6"/>
  <c r="AF201" i="6"/>
  <c r="AE201" i="6"/>
  <c r="AD201" i="6"/>
  <c r="AC201" i="6"/>
  <c r="AB201" i="6"/>
  <c r="AA201" i="6"/>
  <c r="Z201" i="6"/>
  <c r="Y201" i="6"/>
  <c r="X201" i="6"/>
  <c r="W201" i="6"/>
  <c r="V201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G201" i="6"/>
  <c r="F201" i="6"/>
  <c r="E201" i="6"/>
  <c r="D201" i="6"/>
  <c r="C201" i="6"/>
  <c r="AH200" i="6"/>
  <c r="AH199" i="6"/>
  <c r="AH198" i="6"/>
  <c r="AH197" i="6"/>
  <c r="AH196" i="6"/>
  <c r="AH195" i="6"/>
  <c r="AH201" i="6" s="1"/>
  <c r="AH194" i="6"/>
  <c r="AG180" i="6"/>
  <c r="AF180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C180" i="6"/>
  <c r="AH179" i="6"/>
  <c r="AH178" i="6"/>
  <c r="AH177" i="6"/>
  <c r="AH176" i="6"/>
  <c r="AH175" i="6"/>
  <c r="AH174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H158" i="6"/>
  <c r="AH157" i="6"/>
  <c r="AH156" i="6"/>
  <c r="AH155" i="6"/>
  <c r="AH154" i="6"/>
  <c r="AH153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AH139" i="6"/>
  <c r="AH138" i="6"/>
  <c r="AH137" i="6"/>
  <c r="AH136" i="6"/>
  <c r="AH135" i="6"/>
  <c r="AH134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H118" i="6"/>
  <c r="AH117" i="6"/>
  <c r="AH116" i="6"/>
  <c r="AH115" i="6"/>
  <c r="AH114" i="6"/>
  <c r="AH113" i="6"/>
  <c r="AH112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AH100" i="6"/>
  <c r="AH99" i="6"/>
  <c r="AH98" i="6"/>
  <c r="AH97" i="6"/>
  <c r="AH96" i="6"/>
  <c r="AH95" i="6"/>
  <c r="AH94" i="6"/>
  <c r="AH93" i="6"/>
  <c r="AH92" i="6"/>
  <c r="AH91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AH79" i="6"/>
  <c r="AH78" i="6"/>
  <c r="AH77" i="6"/>
  <c r="AH76" i="6"/>
  <c r="AH75" i="6"/>
  <c r="AH74" i="6"/>
  <c r="AH73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AH57" i="6"/>
  <c r="AH56" i="6"/>
  <c r="AH54" i="6"/>
  <c r="AH53" i="6"/>
  <c r="AI53" i="6" s="1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AH40" i="6"/>
  <c r="AH39" i="6"/>
  <c r="AH38" i="6"/>
  <c r="AH37" i="6"/>
  <c r="AH36" i="6"/>
  <c r="AH35" i="6"/>
  <c r="AH34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AH22" i="6"/>
  <c r="AH21" i="6"/>
  <c r="AH20" i="6"/>
  <c r="AH19" i="6"/>
  <c r="AH18" i="6"/>
  <c r="AH1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AH6" i="6"/>
  <c r="AH5" i="6"/>
  <c r="AH4" i="6"/>
  <c r="AH3" i="6"/>
  <c r="AH58" i="6"/>
  <c r="BG5" i="6" s="1"/>
  <c r="C6" i="32" s="1"/>
  <c r="AI54" i="6"/>
  <c r="BG2" i="31" l="1"/>
  <c r="E3" i="32" s="1"/>
  <c r="AI6" i="31"/>
  <c r="AI5" i="31"/>
  <c r="AI97" i="31"/>
  <c r="AI117" i="31"/>
  <c r="AI200" i="31"/>
  <c r="BG12" i="31"/>
  <c r="E13" i="32" s="1"/>
  <c r="AI195" i="31"/>
  <c r="AI196" i="31"/>
  <c r="AI197" i="31"/>
  <c r="AI198" i="31"/>
  <c r="AI248" i="31"/>
  <c r="BG7" i="31"/>
  <c r="E8" i="32" s="1"/>
  <c r="AI96" i="31"/>
  <c r="AI91" i="31"/>
  <c r="AI99" i="31"/>
  <c r="AI92" i="31"/>
  <c r="AI95" i="31"/>
  <c r="AI100" i="31"/>
  <c r="AI94" i="31"/>
  <c r="AI98" i="31"/>
  <c r="AI112" i="31"/>
  <c r="BG8" i="31"/>
  <c r="E9" i="32" s="1"/>
  <c r="AI115" i="31"/>
  <c r="AI116" i="31"/>
  <c r="AI118" i="31"/>
  <c r="AI114" i="31"/>
  <c r="BG13" i="31"/>
  <c r="E14" i="32" s="1"/>
  <c r="AI213" i="31"/>
  <c r="AI217" i="31"/>
  <c r="AI216" i="31"/>
  <c r="AI212" i="31"/>
  <c r="AI214" i="31"/>
  <c r="AI218" i="31"/>
  <c r="BG12" i="6"/>
  <c r="C13" i="32" s="1"/>
  <c r="AI197" i="6"/>
  <c r="AI194" i="6"/>
  <c r="AI200" i="6"/>
  <c r="AI198" i="6"/>
  <c r="AI196" i="6"/>
  <c r="AI199" i="6"/>
  <c r="AI55" i="6"/>
  <c r="AI4" i="31"/>
  <c r="AH7" i="6"/>
  <c r="AI4" i="6" s="1"/>
  <c r="AH254" i="6"/>
  <c r="AH101" i="6"/>
  <c r="AH159" i="6"/>
  <c r="AI154" i="6" s="1"/>
  <c r="AH58" i="31"/>
  <c r="AH140" i="31"/>
  <c r="AI57" i="6"/>
  <c r="AI215" i="31"/>
  <c r="AI93" i="31"/>
  <c r="AH219" i="6"/>
  <c r="AH254" i="31"/>
  <c r="AH119" i="6"/>
  <c r="AI113" i="6" s="1"/>
  <c r="AH23" i="31"/>
  <c r="AI20" i="31" s="1"/>
  <c r="AI56" i="6"/>
  <c r="AI113" i="31"/>
  <c r="AH180" i="31"/>
  <c r="AI174" i="31" s="1"/>
  <c r="AH239" i="31"/>
  <c r="AI231" i="31" s="1"/>
  <c r="AH159" i="31"/>
  <c r="AI155" i="31" s="1"/>
  <c r="AH140" i="6"/>
  <c r="AI137" i="6" s="1"/>
  <c r="AI17" i="31"/>
  <c r="AI22" i="31"/>
  <c r="AI21" i="31"/>
  <c r="AI18" i="31"/>
  <c r="BG3" i="31"/>
  <c r="E4" i="32" s="1"/>
  <c r="X4" i="32" s="1"/>
  <c r="AI19" i="31"/>
  <c r="AI138" i="31"/>
  <c r="AI135" i="31"/>
  <c r="BG9" i="31"/>
  <c r="E10" i="32" s="1"/>
  <c r="AI136" i="31"/>
  <c r="AI139" i="31"/>
  <c r="AI137" i="31"/>
  <c r="AH239" i="6"/>
  <c r="AI233" i="6" s="1"/>
  <c r="AI112" i="6"/>
  <c r="AI114" i="6"/>
  <c r="AI232" i="6"/>
  <c r="AI155" i="6"/>
  <c r="T14" i="32"/>
  <c r="S14" i="32"/>
  <c r="X14" i="32"/>
  <c r="Y14" i="32"/>
  <c r="AI194" i="31"/>
  <c r="AI237" i="6"/>
  <c r="O6" i="32"/>
  <c r="Q6" i="32"/>
  <c r="P6" i="32"/>
  <c r="V6" i="32"/>
  <c r="U6" i="32"/>
  <c r="W6" i="32"/>
  <c r="Z3" i="32"/>
  <c r="Y3" i="32"/>
  <c r="S3" i="32"/>
  <c r="X3" i="32"/>
  <c r="R3" i="32"/>
  <c r="T3" i="32"/>
  <c r="Y4" i="32"/>
  <c r="S4" i="32"/>
  <c r="X9" i="32"/>
  <c r="Z9" i="32"/>
  <c r="R9" i="32"/>
  <c r="T9" i="32"/>
  <c r="S9" i="32"/>
  <c r="Y9" i="32"/>
  <c r="Y8" i="32"/>
  <c r="S8" i="32"/>
  <c r="R8" i="32"/>
  <c r="T8" i="32"/>
  <c r="X8" i="32"/>
  <c r="Z8" i="32"/>
  <c r="Q13" i="32"/>
  <c r="P13" i="32"/>
  <c r="W13" i="32"/>
  <c r="U13" i="32"/>
  <c r="O13" i="32"/>
  <c r="V13" i="32"/>
  <c r="G13" i="32"/>
  <c r="T13" i="32"/>
  <c r="BG10" i="31"/>
  <c r="E11" i="32" s="1"/>
  <c r="R11" i="32" s="1"/>
  <c r="AI199" i="31"/>
  <c r="AI3" i="31"/>
  <c r="AI134" i="31"/>
  <c r="AI195" i="6"/>
  <c r="S13" i="32"/>
  <c r="R13" i="32"/>
  <c r="BG2" i="6"/>
  <c r="C3" i="32" s="1"/>
  <c r="AH23" i="6"/>
  <c r="AI21" i="6" s="1"/>
  <c r="AI237" i="31"/>
  <c r="AI236" i="31"/>
  <c r="AI230" i="31"/>
  <c r="BG14" i="31"/>
  <c r="E15" i="32" s="1"/>
  <c r="AI232" i="31"/>
  <c r="AI234" i="31"/>
  <c r="AI238" i="31"/>
  <c r="AI235" i="6"/>
  <c r="AI231" i="6"/>
  <c r="AI234" i="6"/>
  <c r="AI230" i="6"/>
  <c r="AI236" i="6"/>
  <c r="AH180" i="6"/>
  <c r="AI176" i="6" s="1"/>
  <c r="Y15" i="32"/>
  <c r="AI233" i="31"/>
  <c r="X15" i="32"/>
  <c r="AI235" i="31"/>
  <c r="R15" i="32"/>
  <c r="AH80" i="31"/>
  <c r="AI77" i="31" s="1"/>
  <c r="AI134" i="6"/>
  <c r="AI136" i="6"/>
  <c r="AI135" i="6"/>
  <c r="BG9" i="6"/>
  <c r="C10" i="32" s="1"/>
  <c r="AI138" i="6"/>
  <c r="AH41" i="31"/>
  <c r="BG4" i="31" s="1"/>
  <c r="E5" i="32" s="1"/>
  <c r="AI19" i="6"/>
  <c r="AI20" i="6"/>
  <c r="AI22" i="6"/>
  <c r="AI177" i="31"/>
  <c r="AI93" i="6"/>
  <c r="AI91" i="6"/>
  <c r="AI97" i="6"/>
  <c r="AI99" i="6"/>
  <c r="AI98" i="6"/>
  <c r="AI96" i="6"/>
  <c r="AI100" i="6"/>
  <c r="AI95" i="6"/>
  <c r="AI94" i="6"/>
  <c r="AI56" i="31"/>
  <c r="BG5" i="31"/>
  <c r="E6" i="32" s="1"/>
  <c r="AI54" i="31"/>
  <c r="AI53" i="31"/>
  <c r="AI57" i="31"/>
  <c r="AI55" i="31"/>
  <c r="BG7" i="6"/>
  <c r="C8" i="32" s="1"/>
  <c r="AI92" i="6"/>
  <c r="AH80" i="6"/>
  <c r="AI75" i="6" s="1"/>
  <c r="AH41" i="6"/>
  <c r="AI175" i="31" l="1"/>
  <c r="AI154" i="31"/>
  <c r="AI156" i="6"/>
  <c r="BG10" i="6"/>
  <c r="C11" i="32" s="1"/>
  <c r="Q11" i="32" s="1"/>
  <c r="AI117" i="6"/>
  <c r="BG8" i="6"/>
  <c r="C9" i="32" s="1"/>
  <c r="AI176" i="31"/>
  <c r="AI250" i="31"/>
  <c r="AI253" i="31"/>
  <c r="BG15" i="31"/>
  <c r="E16" i="32" s="1"/>
  <c r="AI246" i="31"/>
  <c r="AI247" i="31"/>
  <c r="AI251" i="31"/>
  <c r="AI249" i="31"/>
  <c r="Z13" i="32"/>
  <c r="X13" i="32"/>
  <c r="Y13" i="32"/>
  <c r="AI178" i="31"/>
  <c r="BG11" i="31"/>
  <c r="E12" i="32" s="1"/>
  <c r="AI158" i="6"/>
  <c r="AI238" i="6"/>
  <c r="AI115" i="6"/>
  <c r="AI118" i="6"/>
  <c r="AI153" i="6"/>
  <c r="AI179" i="31"/>
  <c r="BG13" i="6"/>
  <c r="C14" i="32" s="1"/>
  <c r="AI214" i="6"/>
  <c r="AI212" i="6"/>
  <c r="AI216" i="6"/>
  <c r="AI213" i="6"/>
  <c r="AI217" i="6"/>
  <c r="AI218" i="6"/>
  <c r="AI247" i="6"/>
  <c r="AI246" i="6"/>
  <c r="AI253" i="6"/>
  <c r="BG15" i="6"/>
  <c r="C16" i="32" s="1"/>
  <c r="AI249" i="6"/>
  <c r="AI250" i="6"/>
  <c r="AI251" i="6"/>
  <c r="AI248" i="6"/>
  <c r="Z14" i="32"/>
  <c r="R14" i="32"/>
  <c r="AI252" i="6"/>
  <c r="AI157" i="6"/>
  <c r="BG14" i="6"/>
  <c r="C15" i="32" s="1"/>
  <c r="AI116" i="6"/>
  <c r="AI6" i="6"/>
  <c r="AI5" i="6"/>
  <c r="AI3" i="6"/>
  <c r="AI252" i="31"/>
  <c r="AI215" i="6"/>
  <c r="T12" i="32"/>
  <c r="AI156" i="31"/>
  <c r="AI158" i="31"/>
  <c r="Y11" i="32"/>
  <c r="AI157" i="31"/>
  <c r="AI153" i="31"/>
  <c r="AI139" i="6"/>
  <c r="T4" i="32"/>
  <c r="Z4" i="32"/>
  <c r="R4" i="32"/>
  <c r="Y10" i="32"/>
  <c r="R10" i="32"/>
  <c r="T10" i="32"/>
  <c r="X10" i="32"/>
  <c r="Z10" i="32"/>
  <c r="S10" i="32"/>
  <c r="G15" i="32"/>
  <c r="U15" i="32"/>
  <c r="O11" i="32"/>
  <c r="P15" i="32"/>
  <c r="Q15" i="32"/>
  <c r="W11" i="32"/>
  <c r="AI177" i="6"/>
  <c r="P9" i="32"/>
  <c r="W9" i="32"/>
  <c r="O9" i="32"/>
  <c r="AI178" i="6"/>
  <c r="AI175" i="6"/>
  <c r="AI174" i="6"/>
  <c r="AI179" i="6"/>
  <c r="BG11" i="6"/>
  <c r="C12" i="32" s="1"/>
  <c r="G12" i="32" s="1"/>
  <c r="Y12" i="32"/>
  <c r="AI18" i="6"/>
  <c r="AI17" i="6"/>
  <c r="W3" i="32"/>
  <c r="G3" i="32"/>
  <c r="Q3" i="32"/>
  <c r="P3" i="32"/>
  <c r="U3" i="32"/>
  <c r="O3" i="32"/>
  <c r="V3" i="32"/>
  <c r="S12" i="32"/>
  <c r="BG3" i="6"/>
  <c r="C4" i="32" s="1"/>
  <c r="S11" i="32"/>
  <c r="T11" i="32"/>
  <c r="Z11" i="32"/>
  <c r="X11" i="32"/>
  <c r="AI37" i="31"/>
  <c r="AI36" i="31"/>
  <c r="AI38" i="31"/>
  <c r="T15" i="32"/>
  <c r="Z15" i="32"/>
  <c r="S15" i="32"/>
  <c r="AI74" i="31"/>
  <c r="AI75" i="31"/>
  <c r="AI76" i="31"/>
  <c r="BG6" i="31"/>
  <c r="E7" i="32" s="1"/>
  <c r="X7" i="32" s="1"/>
  <c r="AI73" i="31"/>
  <c r="AI79" i="31"/>
  <c r="AI78" i="31"/>
  <c r="AI40" i="31"/>
  <c r="P10" i="32"/>
  <c r="W10" i="32"/>
  <c r="O10" i="32"/>
  <c r="G10" i="32"/>
  <c r="V10" i="32"/>
  <c r="U10" i="32"/>
  <c r="Q10" i="32"/>
  <c r="AI35" i="31"/>
  <c r="AI39" i="31"/>
  <c r="AI34" i="31"/>
  <c r="U4" i="32"/>
  <c r="G4" i="32"/>
  <c r="O4" i="32"/>
  <c r="P4" i="32"/>
  <c r="W4" i="32"/>
  <c r="Q4" i="32"/>
  <c r="V4" i="32"/>
  <c r="AI77" i="6"/>
  <c r="V12" i="32"/>
  <c r="O12" i="32"/>
  <c r="W12" i="32"/>
  <c r="P12" i="32"/>
  <c r="U12" i="32"/>
  <c r="AI78" i="6"/>
  <c r="AI79" i="6"/>
  <c r="AI74" i="6"/>
  <c r="T6" i="32"/>
  <c r="X6" i="32"/>
  <c r="R6" i="32"/>
  <c r="Y6" i="32"/>
  <c r="Z6" i="32"/>
  <c r="S6" i="32"/>
  <c r="G6" i="32"/>
  <c r="Z5" i="32"/>
  <c r="S5" i="32"/>
  <c r="X5" i="32"/>
  <c r="R5" i="32"/>
  <c r="T5" i="32"/>
  <c r="Y5" i="32"/>
  <c r="W8" i="32"/>
  <c r="O8" i="32"/>
  <c r="Q8" i="32"/>
  <c r="V8" i="32"/>
  <c r="U8" i="32"/>
  <c r="G8" i="32"/>
  <c r="P8" i="32"/>
  <c r="AI76" i="6"/>
  <c r="AI73" i="6"/>
  <c r="BG6" i="6"/>
  <c r="C7" i="32" s="1"/>
  <c r="O7" i="32" s="1"/>
  <c r="AI37" i="6"/>
  <c r="AI40" i="6"/>
  <c r="BG4" i="6"/>
  <c r="AI34" i="6"/>
  <c r="AI39" i="6"/>
  <c r="AI36" i="6"/>
  <c r="AI38" i="6"/>
  <c r="AI35" i="6"/>
  <c r="G11" i="32" l="1"/>
  <c r="V11" i="32"/>
  <c r="U11" i="32"/>
  <c r="R12" i="32"/>
  <c r="X12" i="32"/>
  <c r="Q14" i="32"/>
  <c r="V14" i="32"/>
  <c r="W14" i="32"/>
  <c r="U14" i="32"/>
  <c r="P14" i="32"/>
  <c r="O14" i="32"/>
  <c r="G14" i="32"/>
  <c r="S16" i="32"/>
  <c r="R16" i="32"/>
  <c r="Y16" i="32"/>
  <c r="X16" i="32"/>
  <c r="Z16" i="32"/>
  <c r="T16" i="32"/>
  <c r="V9" i="32"/>
  <c r="U9" i="32"/>
  <c r="Q9" i="32"/>
  <c r="G9" i="32"/>
  <c r="W16" i="32"/>
  <c r="U16" i="32"/>
  <c r="V16" i="32"/>
  <c r="Q16" i="32"/>
  <c r="P16" i="32"/>
  <c r="O16" i="32"/>
  <c r="G16" i="32"/>
  <c r="P11" i="32"/>
  <c r="Z12" i="32"/>
  <c r="O15" i="32"/>
  <c r="W15" i="32"/>
  <c r="V15" i="32"/>
  <c r="BG16" i="31"/>
  <c r="BH6" i="31" s="1"/>
  <c r="F7" i="32" s="1"/>
  <c r="Q12" i="32"/>
  <c r="Z7" i="32"/>
  <c r="T7" i="32"/>
  <c r="S7" i="32"/>
  <c r="Y7" i="32"/>
  <c r="R7" i="32"/>
  <c r="W7" i="32"/>
  <c r="V7" i="32"/>
  <c r="G7" i="32"/>
  <c r="Q7" i="32"/>
  <c r="U7" i="32"/>
  <c r="P7" i="32"/>
  <c r="BG16" i="6"/>
  <c r="BH4" i="6" s="1"/>
  <c r="D5" i="32" s="1"/>
  <c r="C5" i="32"/>
  <c r="BH9" i="31" l="1"/>
  <c r="F10" i="32" s="1"/>
  <c r="BH15" i="31"/>
  <c r="F16" i="32" s="1"/>
  <c r="BH7" i="31"/>
  <c r="F8" i="32" s="1"/>
  <c r="BH13" i="31"/>
  <c r="F14" i="32" s="1"/>
  <c r="E17" i="32"/>
  <c r="BH5" i="31"/>
  <c r="F6" i="32" s="1"/>
  <c r="BH14" i="31"/>
  <c r="F15" i="32" s="1"/>
  <c r="BH4" i="31"/>
  <c r="F5" i="32" s="1"/>
  <c r="H5" i="32" s="1"/>
  <c r="BH11" i="31"/>
  <c r="F12" i="32" s="1"/>
  <c r="BH10" i="31"/>
  <c r="F11" i="32" s="1"/>
  <c r="BH8" i="31"/>
  <c r="F9" i="32" s="1"/>
  <c r="BH3" i="31"/>
  <c r="F4" i="32" s="1"/>
  <c r="BH2" i="31"/>
  <c r="F3" i="32" s="1"/>
  <c r="BH12" i="31"/>
  <c r="F13" i="32" s="1"/>
  <c r="U5" i="32"/>
  <c r="O5" i="32"/>
  <c r="G5" i="32"/>
  <c r="P5" i="32"/>
  <c r="W5" i="32"/>
  <c r="Q5" i="32"/>
  <c r="V5" i="32"/>
  <c r="BH10" i="6"/>
  <c r="D11" i="32" s="1"/>
  <c r="BH15" i="6"/>
  <c r="D16" i="32" s="1"/>
  <c r="BH9" i="6"/>
  <c r="D10" i="32" s="1"/>
  <c r="BH7" i="6"/>
  <c r="D8" i="32" s="1"/>
  <c r="BH12" i="6"/>
  <c r="D13" i="32" s="1"/>
  <c r="BH5" i="6"/>
  <c r="D6" i="32" s="1"/>
  <c r="C17" i="32"/>
  <c r="BH6" i="6"/>
  <c r="D7" i="32" s="1"/>
  <c r="H7" i="32" s="1"/>
  <c r="BH13" i="6"/>
  <c r="D14" i="32" s="1"/>
  <c r="BH2" i="6"/>
  <c r="D3" i="32" s="1"/>
  <c r="BH3" i="6"/>
  <c r="D4" i="32" s="1"/>
  <c r="H4" i="32" s="1"/>
  <c r="BH11" i="6"/>
  <c r="D12" i="32" s="1"/>
  <c r="H12" i="32" s="1"/>
  <c r="BH14" i="6"/>
  <c r="D15" i="32" s="1"/>
  <c r="BH8" i="6"/>
  <c r="D9" i="32" s="1"/>
  <c r="H9" i="32" s="1"/>
  <c r="H10" i="32" l="1"/>
  <c r="H14" i="32"/>
  <c r="H6" i="32"/>
  <c r="H16" i="32"/>
  <c r="H15" i="32"/>
  <c r="H8" i="32"/>
  <c r="G17" i="32"/>
  <c r="H13" i="32"/>
  <c r="H11" i="32"/>
  <c r="H3" i="32"/>
</calcChain>
</file>

<file path=xl/sharedStrings.xml><?xml version="1.0" encoding="utf-8"?>
<sst xmlns="http://schemas.openxmlformats.org/spreadsheetml/2006/main" count="432" uniqueCount="80">
  <si>
    <t>Mins</t>
  </si>
  <si>
    <t>DOWNTIME TRACKING (1ST)</t>
  </si>
  <si>
    <t>CATEGORY</t>
  </si>
  <si>
    <t>TOTAL</t>
  </si>
  <si>
    <t>ABSENTEEISM</t>
  </si>
  <si>
    <t>SCADA/IT</t>
  </si>
  <si>
    <t>LOGISTICS</t>
  </si>
  <si>
    <t>LINE SET-UP</t>
  </si>
  <si>
    <t>TORQUE TOOL</t>
  </si>
  <si>
    <t>MAINTENANCE</t>
  </si>
  <si>
    <t>OTHER</t>
  </si>
  <si>
    <t>QUALITY</t>
  </si>
  <si>
    <t>REWORK</t>
  </si>
  <si>
    <t>TOTALS</t>
  </si>
  <si>
    <t>DOWTIME TRACKING (1ST)</t>
  </si>
  <si>
    <t>DOWNTIME TRACKING (2ND)</t>
  </si>
  <si>
    <t>DOWTIME TRACKING (2ND)</t>
  </si>
  <si>
    <t>Total</t>
  </si>
  <si>
    <t>1st Shift</t>
  </si>
  <si>
    <t>2nd Shift</t>
  </si>
  <si>
    <t>Injection Molding</t>
  </si>
  <si>
    <t>Plasma</t>
  </si>
  <si>
    <t>Glue Robot</t>
  </si>
  <si>
    <t>Dryer</t>
  </si>
  <si>
    <t>Vacuum Lam</t>
  </si>
  <si>
    <t>Press Lam</t>
  </si>
  <si>
    <t>Welder 1</t>
  </si>
  <si>
    <t>Welder 2A</t>
  </si>
  <si>
    <t>Welder 2B</t>
  </si>
  <si>
    <t>Rear Cover</t>
  </si>
  <si>
    <t>Kitting</t>
  </si>
  <si>
    <t>Final Assembly</t>
  </si>
  <si>
    <t>Blind Audit</t>
  </si>
  <si>
    <t>DEFECTIVE PARTS</t>
  </si>
  <si>
    <t>WAITING ON PARTS</t>
  </si>
  <si>
    <t>MIXED PARTS</t>
  </si>
  <si>
    <t>MACHINE FAULT</t>
  </si>
  <si>
    <t>PLASMA APPLICATION</t>
  </si>
  <si>
    <t>REPROCESSING</t>
  </si>
  <si>
    <t>REPROCESSING/REWORK</t>
  </si>
  <si>
    <t>MECHANICAL</t>
  </si>
  <si>
    <t>MECHANICAL/ROBOT FAILURE</t>
  </si>
  <si>
    <t>CLEANING</t>
  </si>
  <si>
    <t>GLUE MIXTURE</t>
  </si>
  <si>
    <t>MECHANICAL FAILURE</t>
  </si>
  <si>
    <t>DELAMINATION</t>
  </si>
  <si>
    <t>PROCESS</t>
  </si>
  <si>
    <t>INJECTION MOLDING</t>
  </si>
  <si>
    <t>MECHANINCAL</t>
  </si>
  <si>
    <t>SCANNER</t>
  </si>
  <si>
    <t>SCANNER/ETC</t>
  </si>
  <si>
    <t>DOWNTIME %</t>
  </si>
  <si>
    <t>MONTHLY %</t>
  </si>
  <si>
    <t>Monthly %</t>
  </si>
  <si>
    <t>Montly %</t>
  </si>
  <si>
    <t xml:space="preserve">Prefixing/Spacer </t>
  </si>
  <si>
    <t>Workstation</t>
  </si>
  <si>
    <t>%</t>
  </si>
  <si>
    <t>Total Mins</t>
  </si>
  <si>
    <t>Total Percentage</t>
  </si>
  <si>
    <t>Shift Duration
8hrs(min)</t>
  </si>
  <si>
    <t>Shift Duration
10hrs(min)</t>
  </si>
  <si>
    <t>Shift Duration
12hrs(min)</t>
  </si>
  <si>
    <t>% of Shift 8hr (1st)</t>
  </si>
  <si>
    <t>% of Shift 10hr (1st)</t>
  </si>
  <si>
    <t>% of Shift 12hr (1st)</t>
  </si>
  <si>
    <t>% of Shift 8hr (2nd)</t>
  </si>
  <si>
    <t>% of Shift 10hr (2nd)</t>
  </si>
  <si>
    <t>% of Shift 12hr (2nd)</t>
  </si>
  <si>
    <t>1st Downtime %</t>
  </si>
  <si>
    <t>2nd Downtime %</t>
  </si>
  <si>
    <t>Shift Duration
8hrs(monthly)</t>
  </si>
  <si>
    <t>Shift Duration
10hrs(monthly)</t>
  </si>
  <si>
    <t>Shift Duration
12hrs(monthly)</t>
  </si>
  <si>
    <t>% of Shift 8hr Monthly (1st)</t>
  </si>
  <si>
    <t>% of Shift 10hr Monthly (1st)</t>
  </si>
  <si>
    <t>% of Shift 12hr Monthly (1st)</t>
  </si>
  <si>
    <t>% of Shift 8hr Monthly (2nd)</t>
  </si>
  <si>
    <t>% of Shift 10hr Monthly(2nd)</t>
  </si>
  <si>
    <t>% of Shift 12hr  Monthly(2nd)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</si>
</sst>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3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2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8"/>
      <color rgb="FF1F497D"/>
      <name val="Verdana"/>
      <family val="2"/>
    </font>
    <font>
      <sz val="10"/>
      <name val="Arial CE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26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35">
    <xf numFmtId="0" fontId="0" fillId="0" borderId="0"/>
    <xf numFmtId="0" fontId="4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2" fillId="8" borderId="30" applyNumberFormat="0" applyProtection="0">
      <alignment vertical="center"/>
    </xf>
    <xf numFmtId="4" fontId="12" fillId="8" borderId="30" applyNumberFormat="0" applyProtection="0">
      <alignment vertical="center"/>
    </xf>
    <xf numFmtId="4" fontId="12" fillId="8" borderId="30" applyNumberFormat="0" applyProtection="0">
      <alignment vertical="center"/>
    </xf>
    <xf numFmtId="4" fontId="13" fillId="8" borderId="30" applyNumberFormat="0" applyProtection="0">
      <alignment vertical="center"/>
    </xf>
    <xf numFmtId="4" fontId="13" fillId="8" borderId="30" applyNumberFormat="0" applyProtection="0">
      <alignment vertical="center"/>
    </xf>
    <xf numFmtId="4" fontId="13" fillId="8" borderId="30" applyNumberFormat="0" applyProtection="0">
      <alignment vertical="center"/>
    </xf>
    <xf numFmtId="4" fontId="12" fillId="8" borderId="30" applyNumberFormat="0" applyProtection="0">
      <alignment horizontal="left" vertical="center" indent="1"/>
    </xf>
    <xf numFmtId="4" fontId="12" fillId="8" borderId="30" applyNumberFormat="0" applyProtection="0">
      <alignment horizontal="left" vertical="center" indent="1"/>
    </xf>
    <xf numFmtId="4" fontId="12" fillId="8" borderId="30" applyNumberFormat="0" applyProtection="0">
      <alignment horizontal="left" vertical="center" indent="1"/>
    </xf>
    <xf numFmtId="4" fontId="12" fillId="8" borderId="30" applyNumberFormat="0" applyProtection="0">
      <alignment horizontal="left" vertical="center" indent="1"/>
    </xf>
    <xf numFmtId="4" fontId="12" fillId="8" borderId="30" applyNumberFormat="0" applyProtection="0">
      <alignment horizontal="left" vertical="center" indent="1"/>
    </xf>
    <xf numFmtId="4" fontId="12" fillId="8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4" fontId="12" fillId="10" borderId="30" applyNumberFormat="0" applyProtection="0">
      <alignment horizontal="right" vertical="center"/>
    </xf>
    <xf numFmtId="4" fontId="12" fillId="10" borderId="30" applyNumberFormat="0" applyProtection="0">
      <alignment horizontal="right" vertical="center"/>
    </xf>
    <xf numFmtId="4" fontId="12" fillId="10" borderId="30" applyNumberFormat="0" applyProtection="0">
      <alignment horizontal="right" vertical="center"/>
    </xf>
    <xf numFmtId="4" fontId="12" fillId="11" borderId="30" applyNumberFormat="0" applyProtection="0">
      <alignment horizontal="right" vertical="center"/>
    </xf>
    <xf numFmtId="4" fontId="12" fillId="11" borderId="30" applyNumberFormat="0" applyProtection="0">
      <alignment horizontal="right" vertical="center"/>
    </xf>
    <xf numFmtId="4" fontId="12" fillId="11" borderId="30" applyNumberFormat="0" applyProtection="0">
      <alignment horizontal="right" vertical="center"/>
    </xf>
    <xf numFmtId="4" fontId="12" fillId="12" borderId="30" applyNumberFormat="0" applyProtection="0">
      <alignment horizontal="right" vertical="center"/>
    </xf>
    <xf numFmtId="4" fontId="12" fillId="12" borderId="30" applyNumberFormat="0" applyProtection="0">
      <alignment horizontal="right" vertical="center"/>
    </xf>
    <xf numFmtId="4" fontId="12" fillId="12" borderId="30" applyNumberFormat="0" applyProtection="0">
      <alignment horizontal="right" vertical="center"/>
    </xf>
    <xf numFmtId="4" fontId="12" fillId="13" borderId="30" applyNumberFormat="0" applyProtection="0">
      <alignment horizontal="right" vertical="center"/>
    </xf>
    <xf numFmtId="4" fontId="12" fillId="13" borderId="30" applyNumberFormat="0" applyProtection="0">
      <alignment horizontal="right" vertical="center"/>
    </xf>
    <xf numFmtId="4" fontId="12" fillId="13" borderId="30" applyNumberFormat="0" applyProtection="0">
      <alignment horizontal="right" vertical="center"/>
    </xf>
    <xf numFmtId="4" fontId="12" fillId="14" borderId="30" applyNumberFormat="0" applyProtection="0">
      <alignment horizontal="right" vertical="center"/>
    </xf>
    <xf numFmtId="4" fontId="12" fillId="14" borderId="30" applyNumberFormat="0" applyProtection="0">
      <alignment horizontal="right" vertical="center"/>
    </xf>
    <xf numFmtId="4" fontId="12" fillId="14" borderId="30" applyNumberFormat="0" applyProtection="0">
      <alignment horizontal="right" vertical="center"/>
    </xf>
    <xf numFmtId="4" fontId="12" fillId="15" borderId="30" applyNumberFormat="0" applyProtection="0">
      <alignment horizontal="right" vertical="center"/>
    </xf>
    <xf numFmtId="4" fontId="12" fillId="15" borderId="30" applyNumberFormat="0" applyProtection="0">
      <alignment horizontal="right" vertical="center"/>
    </xf>
    <xf numFmtId="4" fontId="12" fillId="15" borderId="30" applyNumberFormat="0" applyProtection="0">
      <alignment horizontal="right" vertical="center"/>
    </xf>
    <xf numFmtId="4" fontId="12" fillId="16" borderId="30" applyNumberFormat="0" applyProtection="0">
      <alignment horizontal="right" vertical="center"/>
    </xf>
    <xf numFmtId="4" fontId="12" fillId="16" borderId="30" applyNumberFormat="0" applyProtection="0">
      <alignment horizontal="right" vertical="center"/>
    </xf>
    <xf numFmtId="4" fontId="12" fillId="16" borderId="30" applyNumberFormat="0" applyProtection="0">
      <alignment horizontal="right" vertical="center"/>
    </xf>
    <xf numFmtId="4" fontId="12" fillId="17" borderId="30" applyNumberFormat="0" applyProtection="0">
      <alignment horizontal="right" vertical="center"/>
    </xf>
    <xf numFmtId="4" fontId="12" fillId="17" borderId="30" applyNumberFormat="0" applyProtection="0">
      <alignment horizontal="right" vertical="center"/>
    </xf>
    <xf numFmtId="4" fontId="12" fillId="17" borderId="30" applyNumberFormat="0" applyProtection="0">
      <alignment horizontal="right" vertical="center"/>
    </xf>
    <xf numFmtId="4" fontId="12" fillId="18" borderId="30" applyNumberFormat="0" applyProtection="0">
      <alignment horizontal="right" vertical="center"/>
    </xf>
    <xf numFmtId="4" fontId="12" fillId="18" borderId="30" applyNumberFormat="0" applyProtection="0">
      <alignment horizontal="right" vertical="center"/>
    </xf>
    <xf numFmtId="4" fontId="12" fillId="18" borderId="30" applyNumberFormat="0" applyProtection="0">
      <alignment horizontal="right" vertical="center"/>
    </xf>
    <xf numFmtId="4" fontId="14" fillId="19" borderId="30" applyNumberFormat="0" applyProtection="0">
      <alignment horizontal="left" vertical="center" indent="1"/>
    </xf>
    <xf numFmtId="4" fontId="14" fillId="19" borderId="30" applyNumberFormat="0" applyProtection="0">
      <alignment horizontal="left" vertical="center" indent="1"/>
    </xf>
    <xf numFmtId="4" fontId="14" fillId="19" borderId="30" applyNumberFormat="0" applyProtection="0">
      <alignment horizontal="left" vertical="center" indent="1"/>
    </xf>
    <xf numFmtId="4" fontId="12" fillId="20" borderId="31" applyNumberFormat="0" applyProtection="0">
      <alignment horizontal="left" vertical="center" indent="1"/>
    </xf>
    <xf numFmtId="4" fontId="12" fillId="20" borderId="31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4" fontId="12" fillId="20" borderId="30" applyNumberFormat="0" applyProtection="0">
      <alignment horizontal="left" vertical="center" indent="1"/>
    </xf>
    <xf numFmtId="4" fontId="12" fillId="20" borderId="30" applyNumberFormat="0" applyProtection="0">
      <alignment horizontal="left" vertical="center" indent="1"/>
    </xf>
    <xf numFmtId="4" fontId="12" fillId="20" borderId="30" applyNumberFormat="0" applyProtection="0">
      <alignment horizontal="left" vertical="center" indent="1"/>
    </xf>
    <xf numFmtId="4" fontId="12" fillId="22" borderId="30" applyNumberFormat="0" applyProtection="0">
      <alignment horizontal="left" vertical="center" indent="1"/>
    </xf>
    <xf numFmtId="4" fontId="12" fillId="22" borderId="30" applyNumberFormat="0" applyProtection="0">
      <alignment horizontal="left" vertical="center" indent="1"/>
    </xf>
    <xf numFmtId="4" fontId="12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2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3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24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4" fontId="12" fillId="25" borderId="30" applyNumberFormat="0" applyProtection="0">
      <alignment vertical="center"/>
    </xf>
    <xf numFmtId="4" fontId="12" fillId="25" borderId="30" applyNumberFormat="0" applyProtection="0">
      <alignment vertical="center"/>
    </xf>
    <xf numFmtId="4" fontId="12" fillId="25" borderId="30" applyNumberFormat="0" applyProtection="0">
      <alignment vertical="center"/>
    </xf>
    <xf numFmtId="4" fontId="13" fillId="25" borderId="30" applyNumberFormat="0" applyProtection="0">
      <alignment vertical="center"/>
    </xf>
    <xf numFmtId="4" fontId="13" fillId="25" borderId="30" applyNumberFormat="0" applyProtection="0">
      <alignment vertical="center"/>
    </xf>
    <xf numFmtId="4" fontId="13" fillId="25" borderId="30" applyNumberFormat="0" applyProtection="0">
      <alignment vertical="center"/>
    </xf>
    <xf numFmtId="4" fontId="12" fillId="25" borderId="30" applyNumberFormat="0" applyProtection="0">
      <alignment horizontal="left" vertical="center" indent="1"/>
    </xf>
    <xf numFmtId="4" fontId="12" fillId="25" borderId="30" applyNumberFormat="0" applyProtection="0">
      <alignment horizontal="left" vertical="center" indent="1"/>
    </xf>
    <xf numFmtId="4" fontId="12" fillId="25" borderId="30" applyNumberFormat="0" applyProtection="0">
      <alignment horizontal="left" vertical="center" indent="1"/>
    </xf>
    <xf numFmtId="4" fontId="12" fillId="25" borderId="30" applyNumberFormat="0" applyProtection="0">
      <alignment horizontal="left" vertical="center" indent="1"/>
    </xf>
    <xf numFmtId="4" fontId="12" fillId="25" borderId="30" applyNumberFormat="0" applyProtection="0">
      <alignment horizontal="left" vertical="center" indent="1"/>
    </xf>
    <xf numFmtId="4" fontId="12" fillId="25" borderId="30" applyNumberFormat="0" applyProtection="0">
      <alignment horizontal="left" vertical="center" indent="1"/>
    </xf>
    <xf numFmtId="4" fontId="12" fillId="20" borderId="30" applyNumberFormat="0" applyProtection="0">
      <alignment horizontal="right" vertical="center"/>
    </xf>
    <xf numFmtId="4" fontId="12" fillId="20" borderId="30" applyNumberFormat="0" applyProtection="0">
      <alignment horizontal="right" vertical="center"/>
    </xf>
    <xf numFmtId="4" fontId="12" fillId="20" borderId="30" applyNumberFormat="0" applyProtection="0">
      <alignment horizontal="right" vertical="center"/>
    </xf>
    <xf numFmtId="4" fontId="13" fillId="20" borderId="30" applyNumberFormat="0" applyProtection="0">
      <alignment horizontal="right" vertical="center"/>
    </xf>
    <xf numFmtId="4" fontId="13" fillId="20" borderId="30" applyNumberFormat="0" applyProtection="0">
      <alignment horizontal="right" vertical="center"/>
    </xf>
    <xf numFmtId="4" fontId="13" fillId="20" borderId="30" applyNumberFormat="0" applyProtection="0">
      <alignment horizontal="right" vertical="center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1" fillId="9" borderId="30" applyNumberFormat="0" applyProtection="0">
      <alignment horizontal="left" vertical="center" indent="1"/>
    </xf>
    <xf numFmtId="0" fontId="16" fillId="0" borderId="0"/>
    <xf numFmtId="4" fontId="17" fillId="20" borderId="30" applyNumberFormat="0" applyProtection="0">
      <alignment horizontal="right" vertical="center"/>
    </xf>
    <xf numFmtId="4" fontId="17" fillId="20" borderId="30" applyNumberFormat="0" applyProtection="0">
      <alignment horizontal="right" vertical="center"/>
    </xf>
    <xf numFmtId="4" fontId="17" fillId="20" borderId="30" applyNumberFormat="0" applyProtection="0">
      <alignment horizontal="right" vertical="center"/>
    </xf>
    <xf numFmtId="164" fontId="18" fillId="26" borderId="32" applyNumberFormat="0" applyAlignment="0" applyProtection="0">
      <alignment horizontal="left" vertical="center" indent="1"/>
    </xf>
    <xf numFmtId="0" fontId="11" fillId="0" borderId="0"/>
    <xf numFmtId="0" fontId="11" fillId="0" borderId="0"/>
    <xf numFmtId="0" fontId="19" fillId="0" borderId="0"/>
    <xf numFmtId="0" fontId="12" fillId="0" borderId="0">
      <alignment vertical="top"/>
    </xf>
    <xf numFmtId="9" fontId="12" fillId="0" borderId="0" applyFont="0" applyFill="0" applyBorder="0" applyAlignment="0" applyProtection="0">
      <alignment vertical="top"/>
    </xf>
    <xf numFmtId="0" fontId="21" fillId="0" borderId="0">
      <alignment vertical="top"/>
    </xf>
    <xf numFmtId="4" fontId="4" fillId="8" borderId="34" applyNumberFormat="0" applyProtection="0">
      <alignment vertical="center"/>
    </xf>
    <xf numFmtId="4" fontId="4" fillId="8" borderId="34" applyNumberFormat="0" applyProtection="0">
      <alignment vertical="center"/>
    </xf>
    <xf numFmtId="4" fontId="4" fillId="8" borderId="34" applyNumberFormat="0" applyProtection="0">
      <alignment vertical="center"/>
    </xf>
    <xf numFmtId="4" fontId="13" fillId="8" borderId="34" applyNumberFormat="0" applyProtection="0">
      <alignment vertical="center"/>
    </xf>
    <xf numFmtId="4" fontId="13" fillId="8" borderId="34" applyNumberFormat="0" applyProtection="0">
      <alignment vertical="center"/>
    </xf>
    <xf numFmtId="4" fontId="13" fillId="8" borderId="34" applyNumberFormat="0" applyProtection="0">
      <alignment vertical="center"/>
    </xf>
    <xf numFmtId="4" fontId="4" fillId="8" borderId="34" applyNumberFormat="0" applyProtection="0">
      <alignment horizontal="left" vertical="center" indent="1"/>
    </xf>
    <xf numFmtId="4" fontId="4" fillId="8" borderId="34" applyNumberFormat="0" applyProtection="0">
      <alignment horizontal="left" vertical="center" indent="1"/>
    </xf>
    <xf numFmtId="4" fontId="4" fillId="8" borderId="34" applyNumberFormat="0" applyProtection="0">
      <alignment horizontal="left" vertical="center" indent="1"/>
    </xf>
    <xf numFmtId="4" fontId="4" fillId="8" borderId="34" applyNumberFormat="0" applyProtection="0">
      <alignment horizontal="left" vertical="center" indent="1"/>
    </xf>
    <xf numFmtId="4" fontId="4" fillId="8" borderId="34" applyNumberFormat="0" applyProtection="0">
      <alignment horizontal="left" vertical="center" indent="1"/>
    </xf>
    <xf numFmtId="4" fontId="4" fillId="8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4" fontId="4" fillId="10" borderId="34" applyNumberFormat="0" applyProtection="0">
      <alignment horizontal="right" vertical="center"/>
    </xf>
    <xf numFmtId="4" fontId="4" fillId="10" borderId="34" applyNumberFormat="0" applyProtection="0">
      <alignment horizontal="right" vertical="center"/>
    </xf>
    <xf numFmtId="4" fontId="4" fillId="10" borderId="34" applyNumberFormat="0" applyProtection="0">
      <alignment horizontal="right" vertical="center"/>
    </xf>
    <xf numFmtId="4" fontId="4" fillId="11" borderId="34" applyNumberFormat="0" applyProtection="0">
      <alignment horizontal="right" vertical="center"/>
    </xf>
    <xf numFmtId="4" fontId="4" fillId="11" borderId="34" applyNumberFormat="0" applyProtection="0">
      <alignment horizontal="right" vertical="center"/>
    </xf>
    <xf numFmtId="4" fontId="4" fillId="11" borderId="34" applyNumberFormat="0" applyProtection="0">
      <alignment horizontal="right" vertical="center"/>
    </xf>
    <xf numFmtId="4" fontId="4" fillId="12" borderId="34" applyNumberFormat="0" applyProtection="0">
      <alignment horizontal="right" vertical="center"/>
    </xf>
    <xf numFmtId="4" fontId="4" fillId="12" borderId="34" applyNumberFormat="0" applyProtection="0">
      <alignment horizontal="right" vertical="center"/>
    </xf>
    <xf numFmtId="4" fontId="4" fillId="12" borderId="34" applyNumberFormat="0" applyProtection="0">
      <alignment horizontal="right" vertical="center"/>
    </xf>
    <xf numFmtId="4" fontId="4" fillId="13" borderId="34" applyNumberFormat="0" applyProtection="0">
      <alignment horizontal="right" vertical="center"/>
    </xf>
    <xf numFmtId="4" fontId="4" fillId="13" borderId="34" applyNumberFormat="0" applyProtection="0">
      <alignment horizontal="right" vertical="center"/>
    </xf>
    <xf numFmtId="4" fontId="4" fillId="13" borderId="34" applyNumberFormat="0" applyProtection="0">
      <alignment horizontal="right" vertical="center"/>
    </xf>
    <xf numFmtId="4" fontId="4" fillId="14" borderId="34" applyNumberFormat="0" applyProtection="0">
      <alignment horizontal="right" vertical="center"/>
    </xf>
    <xf numFmtId="4" fontId="4" fillId="14" borderId="34" applyNumberFormat="0" applyProtection="0">
      <alignment horizontal="right" vertical="center"/>
    </xf>
    <xf numFmtId="4" fontId="4" fillId="14" borderId="34" applyNumberFormat="0" applyProtection="0">
      <alignment horizontal="right" vertical="center"/>
    </xf>
    <xf numFmtId="4" fontId="4" fillId="15" borderId="34" applyNumberFormat="0" applyProtection="0">
      <alignment horizontal="right" vertical="center"/>
    </xf>
    <xf numFmtId="4" fontId="4" fillId="15" borderId="34" applyNumberFormat="0" applyProtection="0">
      <alignment horizontal="right" vertical="center"/>
    </xf>
    <xf numFmtId="4" fontId="4" fillId="15" borderId="34" applyNumberFormat="0" applyProtection="0">
      <alignment horizontal="right" vertical="center"/>
    </xf>
    <xf numFmtId="4" fontId="4" fillId="16" borderId="34" applyNumberFormat="0" applyProtection="0">
      <alignment horizontal="right" vertical="center"/>
    </xf>
    <xf numFmtId="4" fontId="4" fillId="16" borderId="34" applyNumberFormat="0" applyProtection="0">
      <alignment horizontal="right" vertical="center"/>
    </xf>
    <xf numFmtId="4" fontId="4" fillId="16" borderId="34" applyNumberFormat="0" applyProtection="0">
      <alignment horizontal="right" vertical="center"/>
    </xf>
    <xf numFmtId="4" fontId="4" fillId="17" borderId="34" applyNumberFormat="0" applyProtection="0">
      <alignment horizontal="right" vertical="center"/>
    </xf>
    <xf numFmtId="4" fontId="4" fillId="17" borderId="34" applyNumberFormat="0" applyProtection="0">
      <alignment horizontal="right" vertical="center"/>
    </xf>
    <xf numFmtId="4" fontId="4" fillId="17" borderId="34" applyNumberFormat="0" applyProtection="0">
      <alignment horizontal="right" vertical="center"/>
    </xf>
    <xf numFmtId="4" fontId="4" fillId="18" borderId="34" applyNumberFormat="0" applyProtection="0">
      <alignment horizontal="right" vertical="center"/>
    </xf>
    <xf numFmtId="4" fontId="4" fillId="18" borderId="34" applyNumberFormat="0" applyProtection="0">
      <alignment horizontal="right" vertical="center"/>
    </xf>
    <xf numFmtId="4" fontId="4" fillId="18" borderId="34" applyNumberFormat="0" applyProtection="0">
      <alignment horizontal="right" vertical="center"/>
    </xf>
    <xf numFmtId="4" fontId="14" fillId="19" borderId="34" applyNumberFormat="0" applyProtection="0">
      <alignment horizontal="left" vertical="center" indent="1"/>
    </xf>
    <xf numFmtId="4" fontId="14" fillId="19" borderId="34" applyNumberFormat="0" applyProtection="0">
      <alignment horizontal="left" vertical="center" indent="1"/>
    </xf>
    <xf numFmtId="4" fontId="14" fillId="19" borderId="34" applyNumberFormat="0" applyProtection="0">
      <alignment horizontal="left" vertical="center" indent="1"/>
    </xf>
    <xf numFmtId="4" fontId="4" fillId="20" borderId="35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4" fontId="4" fillId="20" borderId="34" applyNumberFormat="0" applyProtection="0">
      <alignment horizontal="left" vertical="center" indent="1"/>
    </xf>
    <xf numFmtId="4" fontId="4" fillId="20" borderId="34" applyNumberFormat="0" applyProtection="0">
      <alignment horizontal="left" vertical="center" indent="1"/>
    </xf>
    <xf numFmtId="4" fontId="4" fillId="20" borderId="34" applyNumberFormat="0" applyProtection="0">
      <alignment horizontal="left" vertical="center" indent="1"/>
    </xf>
    <xf numFmtId="4" fontId="4" fillId="22" borderId="34" applyNumberFormat="0" applyProtection="0">
      <alignment horizontal="left" vertical="center" indent="1"/>
    </xf>
    <xf numFmtId="4" fontId="4" fillId="22" borderId="34" applyNumberFormat="0" applyProtection="0">
      <alignment horizontal="left" vertical="center" indent="1"/>
    </xf>
    <xf numFmtId="4" fontId="4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2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3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24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4" fontId="4" fillId="25" borderId="34" applyNumberFormat="0" applyProtection="0">
      <alignment vertical="center"/>
    </xf>
    <xf numFmtId="4" fontId="4" fillId="25" borderId="34" applyNumberFormat="0" applyProtection="0">
      <alignment vertical="center"/>
    </xf>
    <xf numFmtId="4" fontId="4" fillId="25" borderId="34" applyNumberFormat="0" applyProtection="0">
      <alignment vertical="center"/>
    </xf>
    <xf numFmtId="4" fontId="13" fillId="25" borderId="34" applyNumberFormat="0" applyProtection="0">
      <alignment vertical="center"/>
    </xf>
    <xf numFmtId="4" fontId="13" fillId="25" borderId="34" applyNumberFormat="0" applyProtection="0">
      <alignment vertical="center"/>
    </xf>
    <xf numFmtId="4" fontId="13" fillId="25" borderId="34" applyNumberFormat="0" applyProtection="0">
      <alignment vertical="center"/>
    </xf>
    <xf numFmtId="4" fontId="4" fillId="25" borderId="34" applyNumberFormat="0" applyProtection="0">
      <alignment horizontal="left" vertical="center" indent="1"/>
    </xf>
    <xf numFmtId="4" fontId="4" fillId="25" borderId="34" applyNumberFormat="0" applyProtection="0">
      <alignment horizontal="left" vertical="center" indent="1"/>
    </xf>
    <xf numFmtId="4" fontId="4" fillId="25" borderId="34" applyNumberFormat="0" applyProtection="0">
      <alignment horizontal="left" vertical="center" indent="1"/>
    </xf>
    <xf numFmtId="4" fontId="4" fillId="25" borderId="34" applyNumberFormat="0" applyProtection="0">
      <alignment horizontal="left" vertical="center" indent="1"/>
    </xf>
    <xf numFmtId="4" fontId="4" fillId="25" borderId="34" applyNumberFormat="0" applyProtection="0">
      <alignment horizontal="left" vertical="center" indent="1"/>
    </xf>
    <xf numFmtId="4" fontId="4" fillId="25" borderId="34" applyNumberFormat="0" applyProtection="0">
      <alignment horizontal="left" vertical="center" indent="1"/>
    </xf>
    <xf numFmtId="4" fontId="4" fillId="20" borderId="34" applyNumberFormat="0" applyProtection="0">
      <alignment horizontal="right" vertical="center"/>
    </xf>
    <xf numFmtId="4" fontId="4" fillId="20" borderId="34" applyNumberFormat="0" applyProtection="0">
      <alignment horizontal="right" vertical="center"/>
    </xf>
    <xf numFmtId="4" fontId="4" fillId="20" borderId="34" applyNumberFormat="0" applyProtection="0">
      <alignment horizontal="right" vertical="center"/>
    </xf>
    <xf numFmtId="4" fontId="13" fillId="20" borderId="34" applyNumberFormat="0" applyProtection="0">
      <alignment horizontal="right" vertical="center"/>
    </xf>
    <xf numFmtId="4" fontId="13" fillId="20" borderId="34" applyNumberFormat="0" applyProtection="0">
      <alignment horizontal="right" vertical="center"/>
    </xf>
    <xf numFmtId="4" fontId="13" fillId="20" borderId="34" applyNumberFormat="0" applyProtection="0">
      <alignment horizontal="right" vertical="center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0" fontId="11" fillId="9" borderId="34" applyNumberFormat="0" applyProtection="0">
      <alignment horizontal="left" vertical="center" indent="1"/>
    </xf>
    <xf numFmtId="4" fontId="17" fillId="20" borderId="34" applyNumberFormat="0" applyProtection="0">
      <alignment horizontal="right" vertical="center"/>
    </xf>
    <xf numFmtId="4" fontId="17" fillId="20" borderId="34" applyNumberFormat="0" applyProtection="0">
      <alignment horizontal="right" vertical="center"/>
    </xf>
    <xf numFmtId="4" fontId="17" fillId="20" borderId="34" applyNumberFormat="0" applyProtection="0">
      <alignment horizontal="right" vertical="center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0">
      <alignment vertical="top"/>
    </xf>
    <xf numFmtId="0" fontId="26" fillId="0" borderId="0">
      <alignment vertical="top"/>
    </xf>
    <xf numFmtId="0" fontId="27" fillId="0" borderId="0">
      <alignment vertical="top"/>
    </xf>
    <xf numFmtId="0" fontId="28" fillId="0" borderId="0">
      <alignment vertical="top"/>
    </xf>
    <xf numFmtId="9" fontId="20" fillId="0" borderId="0" applyFont="0" applyFill="0" applyBorder="0" applyAlignment="0" applyProtection="0"/>
  </cellStyleXfs>
  <cellXfs count="119">
    <xf numFmtId="0" fontId="0" fillId="0" borderId="0" xfId="0"/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1" fontId="0" fillId="6" borderId="25" xfId="0" applyNumberFormat="1" applyFill="1" applyBorder="1" applyAlignment="1">
      <alignment horizontal="center" vertical="center"/>
    </xf>
    <xf numFmtId="1" fontId="0" fillId="6" borderId="26" xfId="0" applyNumberFormat="1" applyFill="1" applyBorder="1" applyAlignment="1">
      <alignment horizontal="center" vertical="center"/>
    </xf>
    <xf numFmtId="1" fontId="0" fillId="6" borderId="2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9" fontId="3" fillId="0" borderId="5" xfId="234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9" fontId="3" fillId="0" borderId="0" xfId="234" applyFont="1" applyAlignment="1">
      <alignment horizontal="center" vertical="center"/>
    </xf>
    <xf numFmtId="0" fontId="1" fillId="27" borderId="16" xfId="0" applyFont="1" applyFill="1" applyBorder="1" applyAlignment="1">
      <alignment horizontal="center" vertical="center" wrapText="1"/>
    </xf>
    <xf numFmtId="0" fontId="1" fillId="27" borderId="16" xfId="0" applyFont="1" applyFill="1" applyBorder="1" applyAlignment="1">
      <alignment horizontal="center" vertical="center"/>
    </xf>
    <xf numFmtId="0" fontId="1" fillId="27" borderId="33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horizontal="center" vertical="center"/>
    </xf>
    <xf numFmtId="0" fontId="7" fillId="27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1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9" fontId="3" fillId="0" borderId="0" xfId="234" applyFont="1" applyFill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textRotation="255" wrapText="1"/>
    </xf>
    <xf numFmtId="0" fontId="6" fillId="4" borderId="15" xfId="0" applyFont="1" applyFill="1" applyBorder="1" applyAlignment="1">
      <alignment horizontal="center" vertical="center" textRotation="255" wrapText="1"/>
    </xf>
    <xf numFmtId="0" fontId="6" fillId="4" borderId="18" xfId="0" applyFont="1" applyFill="1" applyBorder="1" applyAlignment="1">
      <alignment horizontal="center" vertical="center" textRotation="255" wrapText="1"/>
    </xf>
    <xf numFmtId="0" fontId="7" fillId="7" borderId="29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textRotation="255"/>
    </xf>
    <xf numFmtId="0" fontId="6" fillId="4" borderId="15" xfId="0" applyFont="1" applyFill="1" applyBorder="1" applyAlignment="1">
      <alignment horizontal="center" vertical="center" textRotation="255"/>
    </xf>
    <xf numFmtId="0" fontId="6" fillId="4" borderId="18" xfId="0" applyFont="1" applyFill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textRotation="255" wrapText="1"/>
    </xf>
    <xf numFmtId="0" fontId="29" fillId="4" borderId="15" xfId="0" applyFont="1" applyFill="1" applyBorder="1" applyAlignment="1">
      <alignment horizontal="center" vertical="center" textRotation="255" wrapText="1"/>
    </xf>
    <xf numFmtId="0" fontId="29" fillId="4" borderId="18" xfId="0" applyFont="1" applyFill="1" applyBorder="1" applyAlignment="1">
      <alignment horizontal="center" vertical="center" textRotation="255" wrapText="1"/>
    </xf>
    <xf numFmtId="0" fontId="31" fillId="4" borderId="10" xfId="0" applyFont="1" applyFill="1" applyBorder="1" applyAlignment="1">
      <alignment horizontal="center" vertical="center" textRotation="255" wrapText="1"/>
    </xf>
    <xf numFmtId="0" fontId="31" fillId="4" borderId="15" xfId="0" applyFont="1" applyFill="1" applyBorder="1" applyAlignment="1">
      <alignment horizontal="center" vertical="center" textRotation="255" wrapText="1"/>
    </xf>
    <xf numFmtId="0" fontId="31" fillId="4" borderId="18" xfId="0" applyFont="1" applyFill="1" applyBorder="1" applyAlignment="1">
      <alignment horizontal="center" vertical="center" textRotation="255" wrapText="1"/>
    </xf>
    <xf numFmtId="0" fontId="8" fillId="7" borderId="29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textRotation="255" wrapText="1"/>
    </xf>
    <xf numFmtId="0" fontId="30" fillId="4" borderId="15" xfId="0" applyFont="1" applyFill="1" applyBorder="1" applyAlignment="1">
      <alignment horizontal="center" vertical="center" textRotation="255" wrapText="1"/>
    </xf>
    <xf numFmtId="0" fontId="30" fillId="4" borderId="18" xfId="0" applyFont="1" applyFill="1" applyBorder="1" applyAlignment="1">
      <alignment horizontal="center" vertical="center" textRotation="255" wrapText="1"/>
    </xf>
    <xf numFmtId="0" fontId="32" fillId="4" borderId="10" xfId="0" applyFont="1" applyFill="1" applyBorder="1" applyAlignment="1">
      <alignment horizontal="center" vertical="center" textRotation="255" wrapText="1"/>
    </xf>
    <xf numFmtId="0" fontId="32" fillId="4" borderId="15" xfId="0" applyFont="1" applyFill="1" applyBorder="1" applyAlignment="1">
      <alignment horizontal="center" vertical="center" textRotation="255" wrapText="1"/>
    </xf>
    <xf numFmtId="0" fontId="32" fillId="4" borderId="18" xfId="0" applyFont="1" applyFill="1" applyBorder="1" applyAlignment="1">
      <alignment horizontal="center" vertical="center" textRotation="255" wrapText="1"/>
    </xf>
    <xf numFmtId="0" fontId="5" fillId="27" borderId="2" xfId="0" applyFont="1" applyFill="1" applyBorder="1" applyAlignment="1">
      <alignment horizontal="center" vertical="center"/>
    </xf>
    <xf numFmtId="0" fontId="5" fillId="27" borderId="3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horizontal="center" vertical="center"/>
    </xf>
    <xf numFmtId="0" fontId="7" fillId="27" borderId="13" xfId="0" applyFont="1" applyFill="1" applyBorder="1" applyAlignment="1">
      <alignment horizontal="center" vertical="center"/>
    </xf>
    <xf numFmtId="0" fontId="7" fillId="27" borderId="28" xfId="0" applyFont="1" applyFill="1" applyBorder="1" applyAlignment="1">
      <alignment horizontal="center" vertical="center"/>
    </xf>
    <xf numFmtId="0" fontId="8" fillId="27" borderId="29" xfId="0" applyFont="1" applyFill="1" applyBorder="1" applyAlignment="1">
      <alignment horizontal="center" vertical="center"/>
    </xf>
    <xf numFmtId="0" fontId="8" fillId="27" borderId="3" xfId="0" applyFont="1" applyFill="1" applyBorder="1" applyAlignment="1">
      <alignment horizontal="center" vertical="center"/>
    </xf>
    <xf numFmtId="0" fontId="8" fillId="27" borderId="4" xfId="0" applyFont="1" applyFill="1" applyBorder="1" applyAlignment="1">
      <alignment horizontal="center" vertical="center"/>
    </xf>
    <xf numFmtId="0" fontId="9" fillId="27" borderId="29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7" fillId="27" borderId="29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</cellXfs>
  <cellStyles count="235">
    <cellStyle name="Hyperlink 2" xfId="2" xr:uid="{00000000-0005-0000-0000-000000000000}"/>
    <cellStyle name="Normal" xfId="0" builtinId="0"/>
    <cellStyle name="Normal 10" xfId="232" xr:uid="{00000000-0005-0000-0000-000002000000}"/>
    <cellStyle name="Normal 11" xfId="233" xr:uid="{00000000-0005-0000-0000-000003000000}"/>
    <cellStyle name="Normal 2" xfId="1" xr:uid="{00000000-0005-0000-0000-000004000000}"/>
    <cellStyle name="Normal 3" xfId="118" xr:uid="{00000000-0005-0000-0000-000005000000}"/>
    <cellStyle name="Normal 4" xfId="120" xr:uid="{00000000-0005-0000-0000-000006000000}"/>
    <cellStyle name="Normal 5" xfId="227" xr:uid="{00000000-0005-0000-0000-000007000000}"/>
    <cellStyle name="Normal 6" xfId="228" xr:uid="{00000000-0005-0000-0000-000008000000}"/>
    <cellStyle name="Normal 7" xfId="229" xr:uid="{00000000-0005-0000-0000-000009000000}"/>
    <cellStyle name="Normal 8" xfId="230" xr:uid="{00000000-0005-0000-0000-00000A000000}"/>
    <cellStyle name="Normal 9" xfId="231" xr:uid="{00000000-0005-0000-0000-00000B000000}"/>
    <cellStyle name="Percent" xfId="234" builtinId="5"/>
    <cellStyle name="Percent 2" xfId="119" xr:uid="{00000000-0005-0000-0000-00000D000000}"/>
    <cellStyle name="Prozent 2" xfId="3" xr:uid="{00000000-0005-0000-0000-00000E000000}"/>
    <cellStyle name="Prozent 2 2" xfId="4" xr:uid="{00000000-0005-0000-0000-00000F000000}"/>
    <cellStyle name="SAPBEXaggData" xfId="5" xr:uid="{00000000-0005-0000-0000-000010000000}"/>
    <cellStyle name="SAPBEXaggData 2" xfId="6" xr:uid="{00000000-0005-0000-0000-000011000000}"/>
    <cellStyle name="SAPBEXaggData 2 2" xfId="121" xr:uid="{00000000-0005-0000-0000-000012000000}"/>
    <cellStyle name="SAPBEXaggData 3" xfId="7" xr:uid="{00000000-0005-0000-0000-000013000000}"/>
    <cellStyle name="SAPBEXaggData 3 2" xfId="122" xr:uid="{00000000-0005-0000-0000-000014000000}"/>
    <cellStyle name="SAPBEXaggData 4" xfId="123" xr:uid="{00000000-0005-0000-0000-000015000000}"/>
    <cellStyle name="SAPBEXaggDataEmph" xfId="8" xr:uid="{00000000-0005-0000-0000-000016000000}"/>
    <cellStyle name="SAPBEXaggDataEmph 2" xfId="9" xr:uid="{00000000-0005-0000-0000-000017000000}"/>
    <cellStyle name="SAPBEXaggDataEmph 2 2" xfId="124" xr:uid="{00000000-0005-0000-0000-000018000000}"/>
    <cellStyle name="SAPBEXaggDataEmph 3" xfId="10" xr:uid="{00000000-0005-0000-0000-000019000000}"/>
    <cellStyle name="SAPBEXaggDataEmph 3 2" xfId="125" xr:uid="{00000000-0005-0000-0000-00001A000000}"/>
    <cellStyle name="SAPBEXaggDataEmph 4" xfId="126" xr:uid="{00000000-0005-0000-0000-00001B000000}"/>
    <cellStyle name="SAPBEXaggItem" xfId="11" xr:uid="{00000000-0005-0000-0000-00001C000000}"/>
    <cellStyle name="SAPBEXaggItem 2" xfId="12" xr:uid="{00000000-0005-0000-0000-00001D000000}"/>
    <cellStyle name="SAPBEXaggItem 2 2" xfId="127" xr:uid="{00000000-0005-0000-0000-00001E000000}"/>
    <cellStyle name="SAPBEXaggItem 3" xfId="13" xr:uid="{00000000-0005-0000-0000-00001F000000}"/>
    <cellStyle name="SAPBEXaggItem 3 2" xfId="128" xr:uid="{00000000-0005-0000-0000-000020000000}"/>
    <cellStyle name="SAPBEXaggItem 4" xfId="129" xr:uid="{00000000-0005-0000-0000-000021000000}"/>
    <cellStyle name="SAPBEXaggItemX" xfId="14" xr:uid="{00000000-0005-0000-0000-000022000000}"/>
    <cellStyle name="SAPBEXaggItemX 2" xfId="15" xr:uid="{00000000-0005-0000-0000-000023000000}"/>
    <cellStyle name="SAPBEXaggItemX 2 2" xfId="130" xr:uid="{00000000-0005-0000-0000-000024000000}"/>
    <cellStyle name="SAPBEXaggItemX 3" xfId="16" xr:uid="{00000000-0005-0000-0000-000025000000}"/>
    <cellStyle name="SAPBEXaggItemX 3 2" xfId="131" xr:uid="{00000000-0005-0000-0000-000026000000}"/>
    <cellStyle name="SAPBEXaggItemX 4" xfId="132" xr:uid="{00000000-0005-0000-0000-000027000000}"/>
    <cellStyle name="SAPBEXchaText" xfId="17" xr:uid="{00000000-0005-0000-0000-000028000000}"/>
    <cellStyle name="SAPBEXchaText 2" xfId="18" xr:uid="{00000000-0005-0000-0000-000029000000}"/>
    <cellStyle name="SAPBEXchaText 2 2" xfId="133" xr:uid="{00000000-0005-0000-0000-00002A000000}"/>
    <cellStyle name="SAPBEXchaText 3" xfId="19" xr:uid="{00000000-0005-0000-0000-00002B000000}"/>
    <cellStyle name="SAPBEXchaText 3 2" xfId="134" xr:uid="{00000000-0005-0000-0000-00002C000000}"/>
    <cellStyle name="SAPBEXchaText 4" xfId="135" xr:uid="{00000000-0005-0000-0000-00002D000000}"/>
    <cellStyle name="SAPBEXexcBad7" xfId="20" xr:uid="{00000000-0005-0000-0000-00002E000000}"/>
    <cellStyle name="SAPBEXexcBad7 2" xfId="21" xr:uid="{00000000-0005-0000-0000-00002F000000}"/>
    <cellStyle name="SAPBEXexcBad7 2 2" xfId="136" xr:uid="{00000000-0005-0000-0000-000030000000}"/>
    <cellStyle name="SAPBEXexcBad7 3" xfId="22" xr:uid="{00000000-0005-0000-0000-000031000000}"/>
    <cellStyle name="SAPBEXexcBad7 3 2" xfId="137" xr:uid="{00000000-0005-0000-0000-000032000000}"/>
    <cellStyle name="SAPBEXexcBad7 4" xfId="138" xr:uid="{00000000-0005-0000-0000-000033000000}"/>
    <cellStyle name="SAPBEXexcBad8" xfId="23" xr:uid="{00000000-0005-0000-0000-000034000000}"/>
    <cellStyle name="SAPBEXexcBad8 2" xfId="24" xr:uid="{00000000-0005-0000-0000-000035000000}"/>
    <cellStyle name="SAPBEXexcBad8 2 2" xfId="139" xr:uid="{00000000-0005-0000-0000-000036000000}"/>
    <cellStyle name="SAPBEXexcBad8 3" xfId="25" xr:uid="{00000000-0005-0000-0000-000037000000}"/>
    <cellStyle name="SAPBEXexcBad8 3 2" xfId="140" xr:uid="{00000000-0005-0000-0000-000038000000}"/>
    <cellStyle name="SAPBEXexcBad8 4" xfId="141" xr:uid="{00000000-0005-0000-0000-000039000000}"/>
    <cellStyle name="SAPBEXexcBad9" xfId="26" xr:uid="{00000000-0005-0000-0000-00003A000000}"/>
    <cellStyle name="SAPBEXexcBad9 2" xfId="27" xr:uid="{00000000-0005-0000-0000-00003B000000}"/>
    <cellStyle name="SAPBEXexcBad9 2 2" xfId="142" xr:uid="{00000000-0005-0000-0000-00003C000000}"/>
    <cellStyle name="SAPBEXexcBad9 3" xfId="28" xr:uid="{00000000-0005-0000-0000-00003D000000}"/>
    <cellStyle name="SAPBEXexcBad9 3 2" xfId="143" xr:uid="{00000000-0005-0000-0000-00003E000000}"/>
    <cellStyle name="SAPBEXexcBad9 4" xfId="144" xr:uid="{00000000-0005-0000-0000-00003F000000}"/>
    <cellStyle name="SAPBEXexcCritical4" xfId="29" xr:uid="{00000000-0005-0000-0000-000040000000}"/>
    <cellStyle name="SAPBEXexcCritical4 2" xfId="30" xr:uid="{00000000-0005-0000-0000-000041000000}"/>
    <cellStyle name="SAPBEXexcCritical4 2 2" xfId="145" xr:uid="{00000000-0005-0000-0000-000042000000}"/>
    <cellStyle name="SAPBEXexcCritical4 3" xfId="31" xr:uid="{00000000-0005-0000-0000-000043000000}"/>
    <cellStyle name="SAPBEXexcCritical4 3 2" xfId="146" xr:uid="{00000000-0005-0000-0000-000044000000}"/>
    <cellStyle name="SAPBEXexcCritical4 4" xfId="147" xr:uid="{00000000-0005-0000-0000-000045000000}"/>
    <cellStyle name="SAPBEXexcCritical5" xfId="32" xr:uid="{00000000-0005-0000-0000-000046000000}"/>
    <cellStyle name="SAPBEXexcCritical5 2" xfId="33" xr:uid="{00000000-0005-0000-0000-000047000000}"/>
    <cellStyle name="SAPBEXexcCritical5 2 2" xfId="148" xr:uid="{00000000-0005-0000-0000-000048000000}"/>
    <cellStyle name="SAPBEXexcCritical5 3" xfId="34" xr:uid="{00000000-0005-0000-0000-000049000000}"/>
    <cellStyle name="SAPBEXexcCritical5 3 2" xfId="149" xr:uid="{00000000-0005-0000-0000-00004A000000}"/>
    <cellStyle name="SAPBEXexcCritical5 4" xfId="150" xr:uid="{00000000-0005-0000-0000-00004B000000}"/>
    <cellStyle name="SAPBEXexcCritical6" xfId="35" xr:uid="{00000000-0005-0000-0000-00004C000000}"/>
    <cellStyle name="SAPBEXexcCritical6 2" xfId="36" xr:uid="{00000000-0005-0000-0000-00004D000000}"/>
    <cellStyle name="SAPBEXexcCritical6 2 2" xfId="151" xr:uid="{00000000-0005-0000-0000-00004E000000}"/>
    <cellStyle name="SAPBEXexcCritical6 3" xfId="37" xr:uid="{00000000-0005-0000-0000-00004F000000}"/>
    <cellStyle name="SAPBEXexcCritical6 3 2" xfId="152" xr:uid="{00000000-0005-0000-0000-000050000000}"/>
    <cellStyle name="SAPBEXexcCritical6 4" xfId="153" xr:uid="{00000000-0005-0000-0000-000051000000}"/>
    <cellStyle name="SAPBEXexcGood1" xfId="38" xr:uid="{00000000-0005-0000-0000-000052000000}"/>
    <cellStyle name="SAPBEXexcGood1 2" xfId="39" xr:uid="{00000000-0005-0000-0000-000053000000}"/>
    <cellStyle name="SAPBEXexcGood1 2 2" xfId="154" xr:uid="{00000000-0005-0000-0000-000054000000}"/>
    <cellStyle name="SAPBEXexcGood1 3" xfId="40" xr:uid="{00000000-0005-0000-0000-000055000000}"/>
    <cellStyle name="SAPBEXexcGood1 3 2" xfId="155" xr:uid="{00000000-0005-0000-0000-000056000000}"/>
    <cellStyle name="SAPBEXexcGood1 4" xfId="156" xr:uid="{00000000-0005-0000-0000-000057000000}"/>
    <cellStyle name="SAPBEXexcGood2" xfId="41" xr:uid="{00000000-0005-0000-0000-000058000000}"/>
    <cellStyle name="SAPBEXexcGood2 2" xfId="42" xr:uid="{00000000-0005-0000-0000-000059000000}"/>
    <cellStyle name="SAPBEXexcGood2 2 2" xfId="157" xr:uid="{00000000-0005-0000-0000-00005A000000}"/>
    <cellStyle name="SAPBEXexcGood2 3" xfId="43" xr:uid="{00000000-0005-0000-0000-00005B000000}"/>
    <cellStyle name="SAPBEXexcGood2 3 2" xfId="158" xr:uid="{00000000-0005-0000-0000-00005C000000}"/>
    <cellStyle name="SAPBEXexcGood2 4" xfId="159" xr:uid="{00000000-0005-0000-0000-00005D000000}"/>
    <cellStyle name="SAPBEXexcGood3" xfId="44" xr:uid="{00000000-0005-0000-0000-00005E000000}"/>
    <cellStyle name="SAPBEXexcGood3 2" xfId="45" xr:uid="{00000000-0005-0000-0000-00005F000000}"/>
    <cellStyle name="SAPBEXexcGood3 2 2" xfId="160" xr:uid="{00000000-0005-0000-0000-000060000000}"/>
    <cellStyle name="SAPBEXexcGood3 3" xfId="46" xr:uid="{00000000-0005-0000-0000-000061000000}"/>
    <cellStyle name="SAPBEXexcGood3 3 2" xfId="161" xr:uid="{00000000-0005-0000-0000-000062000000}"/>
    <cellStyle name="SAPBEXexcGood3 4" xfId="162" xr:uid="{00000000-0005-0000-0000-000063000000}"/>
    <cellStyle name="SAPBEXfilterDrill" xfId="47" xr:uid="{00000000-0005-0000-0000-000064000000}"/>
    <cellStyle name="SAPBEXfilterDrill 2" xfId="48" xr:uid="{00000000-0005-0000-0000-000065000000}"/>
    <cellStyle name="SAPBEXfilterDrill 2 2" xfId="163" xr:uid="{00000000-0005-0000-0000-000066000000}"/>
    <cellStyle name="SAPBEXfilterDrill 3" xfId="49" xr:uid="{00000000-0005-0000-0000-000067000000}"/>
    <cellStyle name="SAPBEXfilterDrill 3 2" xfId="164" xr:uid="{00000000-0005-0000-0000-000068000000}"/>
    <cellStyle name="SAPBEXfilterDrill 4" xfId="165" xr:uid="{00000000-0005-0000-0000-000069000000}"/>
    <cellStyle name="SAPBEXfilterItem" xfId="50" xr:uid="{00000000-0005-0000-0000-00006A000000}"/>
    <cellStyle name="SAPBEXfilterItem 2" xfId="51" xr:uid="{00000000-0005-0000-0000-00006B000000}"/>
    <cellStyle name="SAPBEXfilterItem 2 2" xfId="166" xr:uid="{00000000-0005-0000-0000-00006C000000}"/>
    <cellStyle name="SAPBEXfilterText" xfId="52" xr:uid="{00000000-0005-0000-0000-00006D000000}"/>
    <cellStyle name="SAPBEXformats" xfId="53" xr:uid="{00000000-0005-0000-0000-00006E000000}"/>
    <cellStyle name="SAPBEXformats 2" xfId="54" xr:uid="{00000000-0005-0000-0000-00006F000000}"/>
    <cellStyle name="SAPBEXformats 2 2" xfId="167" xr:uid="{00000000-0005-0000-0000-000070000000}"/>
    <cellStyle name="SAPBEXformats 3" xfId="55" xr:uid="{00000000-0005-0000-0000-000071000000}"/>
    <cellStyle name="SAPBEXformats 3 2" xfId="168" xr:uid="{00000000-0005-0000-0000-000072000000}"/>
    <cellStyle name="SAPBEXformats 4" xfId="169" xr:uid="{00000000-0005-0000-0000-000073000000}"/>
    <cellStyle name="SAPBEXheaderItem" xfId="56" xr:uid="{00000000-0005-0000-0000-000074000000}"/>
    <cellStyle name="SAPBEXheaderItem 2" xfId="57" xr:uid="{00000000-0005-0000-0000-000075000000}"/>
    <cellStyle name="SAPBEXheaderItem 2 2" xfId="170" xr:uid="{00000000-0005-0000-0000-000076000000}"/>
    <cellStyle name="SAPBEXheaderItem 3" xfId="58" xr:uid="{00000000-0005-0000-0000-000077000000}"/>
    <cellStyle name="SAPBEXheaderItem 3 2" xfId="171" xr:uid="{00000000-0005-0000-0000-000078000000}"/>
    <cellStyle name="SAPBEXheaderItem 4" xfId="172" xr:uid="{00000000-0005-0000-0000-000079000000}"/>
    <cellStyle name="SAPBEXheaderText" xfId="59" xr:uid="{00000000-0005-0000-0000-00007A000000}"/>
    <cellStyle name="SAPBEXheaderText 2" xfId="60" xr:uid="{00000000-0005-0000-0000-00007B000000}"/>
    <cellStyle name="SAPBEXheaderText 2 2" xfId="173" xr:uid="{00000000-0005-0000-0000-00007C000000}"/>
    <cellStyle name="SAPBEXheaderText 3" xfId="61" xr:uid="{00000000-0005-0000-0000-00007D000000}"/>
    <cellStyle name="SAPBEXheaderText 3 2" xfId="174" xr:uid="{00000000-0005-0000-0000-00007E000000}"/>
    <cellStyle name="SAPBEXheaderText 4" xfId="175" xr:uid="{00000000-0005-0000-0000-00007F000000}"/>
    <cellStyle name="SAPBEXHLevel0" xfId="62" xr:uid="{00000000-0005-0000-0000-000080000000}"/>
    <cellStyle name="SAPBEXHLevel0 2" xfId="63" xr:uid="{00000000-0005-0000-0000-000081000000}"/>
    <cellStyle name="SAPBEXHLevel0 2 2" xfId="176" xr:uid="{00000000-0005-0000-0000-000082000000}"/>
    <cellStyle name="SAPBEXHLevel0 3" xfId="64" xr:uid="{00000000-0005-0000-0000-000083000000}"/>
    <cellStyle name="SAPBEXHLevel0 3 2" xfId="177" xr:uid="{00000000-0005-0000-0000-000084000000}"/>
    <cellStyle name="SAPBEXHLevel0 4" xfId="178" xr:uid="{00000000-0005-0000-0000-000085000000}"/>
    <cellStyle name="SAPBEXHLevel0X" xfId="65" xr:uid="{00000000-0005-0000-0000-000086000000}"/>
    <cellStyle name="SAPBEXHLevel0X 2" xfId="66" xr:uid="{00000000-0005-0000-0000-000087000000}"/>
    <cellStyle name="SAPBEXHLevel0X 2 2" xfId="179" xr:uid="{00000000-0005-0000-0000-000088000000}"/>
    <cellStyle name="SAPBEXHLevel0X 3" xfId="67" xr:uid="{00000000-0005-0000-0000-000089000000}"/>
    <cellStyle name="SAPBEXHLevel0X 3 2" xfId="180" xr:uid="{00000000-0005-0000-0000-00008A000000}"/>
    <cellStyle name="SAPBEXHLevel0X 4" xfId="181" xr:uid="{00000000-0005-0000-0000-00008B000000}"/>
    <cellStyle name="SAPBEXHLevel1" xfId="68" xr:uid="{00000000-0005-0000-0000-00008C000000}"/>
    <cellStyle name="SAPBEXHLevel1 2" xfId="69" xr:uid="{00000000-0005-0000-0000-00008D000000}"/>
    <cellStyle name="SAPBEXHLevel1 2 2" xfId="182" xr:uid="{00000000-0005-0000-0000-00008E000000}"/>
    <cellStyle name="SAPBEXHLevel1 3" xfId="70" xr:uid="{00000000-0005-0000-0000-00008F000000}"/>
    <cellStyle name="SAPBEXHLevel1 3 2" xfId="183" xr:uid="{00000000-0005-0000-0000-000090000000}"/>
    <cellStyle name="SAPBEXHLevel1 4" xfId="184" xr:uid="{00000000-0005-0000-0000-000091000000}"/>
    <cellStyle name="SAPBEXHLevel1X" xfId="71" xr:uid="{00000000-0005-0000-0000-000092000000}"/>
    <cellStyle name="SAPBEXHLevel1X 2" xfId="72" xr:uid="{00000000-0005-0000-0000-000093000000}"/>
    <cellStyle name="SAPBEXHLevel1X 2 2" xfId="185" xr:uid="{00000000-0005-0000-0000-000094000000}"/>
    <cellStyle name="SAPBEXHLevel1X 3" xfId="73" xr:uid="{00000000-0005-0000-0000-000095000000}"/>
    <cellStyle name="SAPBEXHLevel1X 3 2" xfId="186" xr:uid="{00000000-0005-0000-0000-000096000000}"/>
    <cellStyle name="SAPBEXHLevel1X 4" xfId="187" xr:uid="{00000000-0005-0000-0000-000097000000}"/>
    <cellStyle name="SAPBEXHLevel2" xfId="74" xr:uid="{00000000-0005-0000-0000-000098000000}"/>
    <cellStyle name="SAPBEXHLevel2 2" xfId="75" xr:uid="{00000000-0005-0000-0000-000099000000}"/>
    <cellStyle name="SAPBEXHLevel2 2 2" xfId="188" xr:uid="{00000000-0005-0000-0000-00009A000000}"/>
    <cellStyle name="SAPBEXHLevel2 3" xfId="76" xr:uid="{00000000-0005-0000-0000-00009B000000}"/>
    <cellStyle name="SAPBEXHLevel2 3 2" xfId="189" xr:uid="{00000000-0005-0000-0000-00009C000000}"/>
    <cellStyle name="SAPBEXHLevel2 4" xfId="190" xr:uid="{00000000-0005-0000-0000-00009D000000}"/>
    <cellStyle name="SAPBEXHLevel2X" xfId="77" xr:uid="{00000000-0005-0000-0000-00009E000000}"/>
    <cellStyle name="SAPBEXHLevel2X 2" xfId="78" xr:uid="{00000000-0005-0000-0000-00009F000000}"/>
    <cellStyle name="SAPBEXHLevel2X 2 2" xfId="191" xr:uid="{00000000-0005-0000-0000-0000A0000000}"/>
    <cellStyle name="SAPBEXHLevel2X 3" xfId="79" xr:uid="{00000000-0005-0000-0000-0000A1000000}"/>
    <cellStyle name="SAPBEXHLevel2X 3 2" xfId="192" xr:uid="{00000000-0005-0000-0000-0000A2000000}"/>
    <cellStyle name="SAPBEXHLevel2X 4" xfId="193" xr:uid="{00000000-0005-0000-0000-0000A3000000}"/>
    <cellStyle name="SAPBEXHLevel3" xfId="80" xr:uid="{00000000-0005-0000-0000-0000A4000000}"/>
    <cellStyle name="SAPBEXHLevel3 2" xfId="81" xr:uid="{00000000-0005-0000-0000-0000A5000000}"/>
    <cellStyle name="SAPBEXHLevel3 2 2" xfId="194" xr:uid="{00000000-0005-0000-0000-0000A6000000}"/>
    <cellStyle name="SAPBEXHLevel3 3" xfId="82" xr:uid="{00000000-0005-0000-0000-0000A7000000}"/>
    <cellStyle name="SAPBEXHLevel3 3 2" xfId="195" xr:uid="{00000000-0005-0000-0000-0000A8000000}"/>
    <cellStyle name="SAPBEXHLevel3 4" xfId="196" xr:uid="{00000000-0005-0000-0000-0000A9000000}"/>
    <cellStyle name="SAPBEXHLevel3X" xfId="83" xr:uid="{00000000-0005-0000-0000-0000AA000000}"/>
    <cellStyle name="SAPBEXHLevel3X 2" xfId="84" xr:uid="{00000000-0005-0000-0000-0000AB000000}"/>
    <cellStyle name="SAPBEXHLevel3X 2 2" xfId="197" xr:uid="{00000000-0005-0000-0000-0000AC000000}"/>
    <cellStyle name="SAPBEXHLevel3X 3" xfId="85" xr:uid="{00000000-0005-0000-0000-0000AD000000}"/>
    <cellStyle name="SAPBEXHLevel3X 3 2" xfId="198" xr:uid="{00000000-0005-0000-0000-0000AE000000}"/>
    <cellStyle name="SAPBEXHLevel3X 4" xfId="199" xr:uid="{00000000-0005-0000-0000-0000AF000000}"/>
    <cellStyle name="SAPBEXresData" xfId="86" xr:uid="{00000000-0005-0000-0000-0000B0000000}"/>
    <cellStyle name="SAPBEXresData 2" xfId="87" xr:uid="{00000000-0005-0000-0000-0000B1000000}"/>
    <cellStyle name="SAPBEXresData 2 2" xfId="200" xr:uid="{00000000-0005-0000-0000-0000B2000000}"/>
    <cellStyle name="SAPBEXresData 3" xfId="88" xr:uid="{00000000-0005-0000-0000-0000B3000000}"/>
    <cellStyle name="SAPBEXresData 3 2" xfId="201" xr:uid="{00000000-0005-0000-0000-0000B4000000}"/>
    <cellStyle name="SAPBEXresData 4" xfId="202" xr:uid="{00000000-0005-0000-0000-0000B5000000}"/>
    <cellStyle name="SAPBEXresDataEmph" xfId="89" xr:uid="{00000000-0005-0000-0000-0000B6000000}"/>
    <cellStyle name="SAPBEXresDataEmph 2" xfId="90" xr:uid="{00000000-0005-0000-0000-0000B7000000}"/>
    <cellStyle name="SAPBEXresDataEmph 2 2" xfId="203" xr:uid="{00000000-0005-0000-0000-0000B8000000}"/>
    <cellStyle name="SAPBEXresDataEmph 3" xfId="91" xr:uid="{00000000-0005-0000-0000-0000B9000000}"/>
    <cellStyle name="SAPBEXresDataEmph 3 2" xfId="204" xr:uid="{00000000-0005-0000-0000-0000BA000000}"/>
    <cellStyle name="SAPBEXresDataEmph 4" xfId="205" xr:uid="{00000000-0005-0000-0000-0000BB000000}"/>
    <cellStyle name="SAPBEXresItem" xfId="92" xr:uid="{00000000-0005-0000-0000-0000BC000000}"/>
    <cellStyle name="SAPBEXresItem 2" xfId="93" xr:uid="{00000000-0005-0000-0000-0000BD000000}"/>
    <cellStyle name="SAPBEXresItem 2 2" xfId="206" xr:uid="{00000000-0005-0000-0000-0000BE000000}"/>
    <cellStyle name="SAPBEXresItem 3" xfId="94" xr:uid="{00000000-0005-0000-0000-0000BF000000}"/>
    <cellStyle name="SAPBEXresItem 3 2" xfId="207" xr:uid="{00000000-0005-0000-0000-0000C0000000}"/>
    <cellStyle name="SAPBEXresItem 4" xfId="208" xr:uid="{00000000-0005-0000-0000-0000C1000000}"/>
    <cellStyle name="SAPBEXresItemX" xfId="95" xr:uid="{00000000-0005-0000-0000-0000C2000000}"/>
    <cellStyle name="SAPBEXresItemX 2" xfId="96" xr:uid="{00000000-0005-0000-0000-0000C3000000}"/>
    <cellStyle name="SAPBEXresItemX 2 2" xfId="209" xr:uid="{00000000-0005-0000-0000-0000C4000000}"/>
    <cellStyle name="SAPBEXresItemX 3" xfId="97" xr:uid="{00000000-0005-0000-0000-0000C5000000}"/>
    <cellStyle name="SAPBEXresItemX 3 2" xfId="210" xr:uid="{00000000-0005-0000-0000-0000C6000000}"/>
    <cellStyle name="SAPBEXresItemX 4" xfId="211" xr:uid="{00000000-0005-0000-0000-0000C7000000}"/>
    <cellStyle name="SAPBEXstdData" xfId="98" xr:uid="{00000000-0005-0000-0000-0000C8000000}"/>
    <cellStyle name="SAPBEXstdData 2" xfId="99" xr:uid="{00000000-0005-0000-0000-0000C9000000}"/>
    <cellStyle name="SAPBEXstdData 2 2" xfId="212" xr:uid="{00000000-0005-0000-0000-0000CA000000}"/>
    <cellStyle name="SAPBEXstdData 3" xfId="100" xr:uid="{00000000-0005-0000-0000-0000CB000000}"/>
    <cellStyle name="SAPBEXstdData 3 2" xfId="213" xr:uid="{00000000-0005-0000-0000-0000CC000000}"/>
    <cellStyle name="SAPBEXstdData 4" xfId="214" xr:uid="{00000000-0005-0000-0000-0000CD000000}"/>
    <cellStyle name="SAPBEXstdDataEmph" xfId="101" xr:uid="{00000000-0005-0000-0000-0000CE000000}"/>
    <cellStyle name="SAPBEXstdDataEmph 2" xfId="102" xr:uid="{00000000-0005-0000-0000-0000CF000000}"/>
    <cellStyle name="SAPBEXstdDataEmph 2 2" xfId="215" xr:uid="{00000000-0005-0000-0000-0000D0000000}"/>
    <cellStyle name="SAPBEXstdDataEmph 3" xfId="103" xr:uid="{00000000-0005-0000-0000-0000D1000000}"/>
    <cellStyle name="SAPBEXstdDataEmph 3 2" xfId="216" xr:uid="{00000000-0005-0000-0000-0000D2000000}"/>
    <cellStyle name="SAPBEXstdDataEmph 4" xfId="217" xr:uid="{00000000-0005-0000-0000-0000D3000000}"/>
    <cellStyle name="SAPBEXstdItem" xfId="104" xr:uid="{00000000-0005-0000-0000-0000D4000000}"/>
    <cellStyle name="SAPBEXstdItem 2" xfId="105" xr:uid="{00000000-0005-0000-0000-0000D5000000}"/>
    <cellStyle name="SAPBEXstdItem 2 2" xfId="218" xr:uid="{00000000-0005-0000-0000-0000D6000000}"/>
    <cellStyle name="SAPBEXstdItem 3" xfId="106" xr:uid="{00000000-0005-0000-0000-0000D7000000}"/>
    <cellStyle name="SAPBEXstdItem 3 2" xfId="219" xr:uid="{00000000-0005-0000-0000-0000D8000000}"/>
    <cellStyle name="SAPBEXstdItem 4" xfId="220" xr:uid="{00000000-0005-0000-0000-0000D9000000}"/>
    <cellStyle name="SAPBEXstdItemX" xfId="107" xr:uid="{00000000-0005-0000-0000-0000DA000000}"/>
    <cellStyle name="SAPBEXstdItemX 2" xfId="108" xr:uid="{00000000-0005-0000-0000-0000DB000000}"/>
    <cellStyle name="SAPBEXstdItemX 2 2" xfId="221" xr:uid="{00000000-0005-0000-0000-0000DC000000}"/>
    <cellStyle name="SAPBEXstdItemX 3" xfId="109" xr:uid="{00000000-0005-0000-0000-0000DD000000}"/>
    <cellStyle name="SAPBEXstdItemX 3 2" xfId="222" xr:uid="{00000000-0005-0000-0000-0000DE000000}"/>
    <cellStyle name="SAPBEXstdItemX 4" xfId="223" xr:uid="{00000000-0005-0000-0000-0000DF000000}"/>
    <cellStyle name="SAPBEXtitle" xfId="110" xr:uid="{00000000-0005-0000-0000-0000E0000000}"/>
    <cellStyle name="SAPBEXundefined" xfId="111" xr:uid="{00000000-0005-0000-0000-0000E1000000}"/>
    <cellStyle name="SAPBEXundefined 2" xfId="112" xr:uid="{00000000-0005-0000-0000-0000E2000000}"/>
    <cellStyle name="SAPBEXundefined 2 2" xfId="224" xr:uid="{00000000-0005-0000-0000-0000E3000000}"/>
    <cellStyle name="SAPBEXundefined 3" xfId="113" xr:uid="{00000000-0005-0000-0000-0000E4000000}"/>
    <cellStyle name="SAPBEXundefined 3 2" xfId="225" xr:uid="{00000000-0005-0000-0000-0000E5000000}"/>
    <cellStyle name="SAPBEXundefined 4" xfId="226" xr:uid="{00000000-0005-0000-0000-0000E6000000}"/>
    <cellStyle name="SAPMemberCell" xfId="114" xr:uid="{00000000-0005-0000-0000-0000E7000000}"/>
    <cellStyle name="Standard 2" xfId="115" xr:uid="{00000000-0005-0000-0000-0000E8000000}"/>
    <cellStyle name="Standard 2 2" xfId="116" xr:uid="{00000000-0005-0000-0000-0000E9000000}"/>
    <cellStyle name="Standard 3" xfId="117" xr:uid="{00000000-0005-0000-0000-0000EA000000}"/>
  </cellStyles>
  <dxfs count="0"/>
  <tableStyles count="0" defaultTableStyle="TableStyleMedium2" defaultPivotStyle="PivotStyleLight16"/>
  <colors>
    <mruColors>
      <color rgb="FF0033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1st'!$B$3:$B$7</c:f>
              <c:strCache>
                <c:ptCount val="5"/>
                <c:pt idx="0">
                  <c:v>WAITING ON PARTS</c:v>
                </c:pt>
                <c:pt idx="1">
                  <c:v>DEFECTIVE PARTS</c:v>
                </c:pt>
                <c:pt idx="2">
                  <c:v>MIXED PARTS</c:v>
                </c:pt>
                <c:pt idx="3">
                  <c:v>OTHER</c:v>
                </c:pt>
                <c:pt idx="4">
                  <c:v>TOTALS</c:v>
                </c:pt>
              </c:strCache>
            </c:strRef>
          </c:cat>
          <c:val>
            <c:numRef>
              <c:f>'DT 1st'!$AH$3:$AH$7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2-439E-980E-328993ED33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3760000"/>
        <c:axId val="123758464"/>
        <c:axId val="0"/>
      </c:bar3DChart>
      <c:catAx>
        <c:axId val="12376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758464"/>
        <c:crosses val="autoZero"/>
        <c:auto val="1"/>
        <c:lblAlgn val="ctr"/>
        <c:lblOffset val="100"/>
        <c:noMultiLvlLbl val="0"/>
      </c:catAx>
      <c:valAx>
        <c:axId val="123758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76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1st'!$AI$72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1st'!$B$73:$B$79</c:f>
              <c:strCache>
                <c:ptCount val="7"/>
                <c:pt idx="0">
                  <c:v>MECHANICAL FAILURE</c:v>
                </c:pt>
                <c:pt idx="1">
                  <c:v>WAITING ON PARTS</c:v>
                </c:pt>
                <c:pt idx="2">
                  <c:v>DELAMINATION</c:v>
                </c:pt>
                <c:pt idx="3">
                  <c:v>MAINTENANCE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1st'!$AI$73:$AI$79</c:f>
              <c:numCache>
                <c:formatCode>0%</c:formatCode>
                <c:ptCount val="7"/>
                <c:pt idx="0">
                  <c:v>0.12479201331114809</c:v>
                </c:pt>
                <c:pt idx="1">
                  <c:v>0.83985024958402665</c:v>
                </c:pt>
                <c:pt idx="2">
                  <c:v>0</c:v>
                </c:pt>
                <c:pt idx="3">
                  <c:v>3.5357737104825294E-2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8-408C-958B-D8176436607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1st'!$AH$90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1st'!$B$91:$B$101</c:f>
              <c:strCache>
                <c:ptCount val="11"/>
                <c:pt idx="0">
                  <c:v>WAITING ON PARTS</c:v>
                </c:pt>
                <c:pt idx="1">
                  <c:v>DELAMINATION</c:v>
                </c:pt>
                <c:pt idx="2">
                  <c:v>LOGISTICS</c:v>
                </c:pt>
                <c:pt idx="3">
                  <c:v>MAINTENANCE</c:v>
                </c:pt>
                <c:pt idx="4">
                  <c:v>PROCESS</c:v>
                </c:pt>
                <c:pt idx="5">
                  <c:v>QUALITY</c:v>
                </c:pt>
                <c:pt idx="6">
                  <c:v>REWORK</c:v>
                </c:pt>
                <c:pt idx="7">
                  <c:v>ABSENTEEISM</c:v>
                </c:pt>
                <c:pt idx="8">
                  <c:v>LINE SET-UP</c:v>
                </c:pt>
                <c:pt idx="9">
                  <c:v>OTHER</c:v>
                </c:pt>
                <c:pt idx="10">
                  <c:v>TOTALS</c:v>
                </c:pt>
              </c:strCache>
            </c:strRef>
          </c:cat>
          <c:val>
            <c:numRef>
              <c:f>'DT 1st'!$AH$91:$AH$101</c:f>
              <c:numCache>
                <c:formatCode>General</c:formatCode>
                <c:ptCount val="11"/>
                <c:pt idx="0">
                  <c:v>1850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7-4931-A119-AA070A5218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850560"/>
        <c:axId val="60860288"/>
        <c:axId val="0"/>
      </c:bar3DChart>
      <c:catAx>
        <c:axId val="6085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860288"/>
        <c:crosses val="autoZero"/>
        <c:auto val="1"/>
        <c:lblAlgn val="ctr"/>
        <c:lblOffset val="100"/>
        <c:noMultiLvlLbl val="0"/>
      </c:catAx>
      <c:valAx>
        <c:axId val="6086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85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1st'!$AI$90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1st'!$B$91:$B$100</c:f>
              <c:strCache>
                <c:ptCount val="10"/>
                <c:pt idx="0">
                  <c:v>WAITING ON PARTS</c:v>
                </c:pt>
                <c:pt idx="1">
                  <c:v>DELAMINATION</c:v>
                </c:pt>
                <c:pt idx="2">
                  <c:v>LOGISTICS</c:v>
                </c:pt>
                <c:pt idx="3">
                  <c:v>MAINTENANCE</c:v>
                </c:pt>
                <c:pt idx="4">
                  <c:v>PROCESS</c:v>
                </c:pt>
                <c:pt idx="5">
                  <c:v>QUALITY</c:v>
                </c:pt>
                <c:pt idx="6">
                  <c:v>REWORK</c:v>
                </c:pt>
                <c:pt idx="7">
                  <c:v>ABSENTEEISM</c:v>
                </c:pt>
                <c:pt idx="8">
                  <c:v>LINE SET-UP</c:v>
                </c:pt>
                <c:pt idx="9">
                  <c:v>OTHER</c:v>
                </c:pt>
              </c:strCache>
            </c:strRef>
          </c:cat>
          <c:val>
            <c:numRef>
              <c:f>'DT 1st'!$AI$91:$AI$100</c:f>
              <c:numCache>
                <c:formatCode>0%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EAA-96E7-4BE98D59A3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1st'!$B$112:$B$119</c:f>
              <c:strCache>
                <c:ptCount val="8"/>
                <c:pt idx="0">
                  <c:v>MECHANICAL</c:v>
                </c:pt>
                <c:pt idx="1">
                  <c:v>DELAMINATION</c:v>
                </c:pt>
                <c:pt idx="2">
                  <c:v>MAINTENANCE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1st'!$AH$112:$AH$119</c:f>
              <c:numCache>
                <c:formatCode>General</c:formatCode>
                <c:ptCount val="8"/>
                <c:pt idx="0">
                  <c:v>180</c:v>
                </c:pt>
                <c:pt idx="1">
                  <c:v>0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1079</c:v>
                </c:pt>
                <c:pt idx="7" formatCode="0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B-4C2C-AC6A-DBB847102D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998016"/>
        <c:axId val="61000704"/>
        <c:axId val="0"/>
      </c:bar3DChart>
      <c:catAx>
        <c:axId val="6099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000704"/>
        <c:crosses val="autoZero"/>
        <c:auto val="1"/>
        <c:lblAlgn val="ctr"/>
        <c:lblOffset val="100"/>
        <c:noMultiLvlLbl val="0"/>
      </c:catAx>
      <c:valAx>
        <c:axId val="61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998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1st'!$AI$111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1st'!$B$112:$B$118</c:f>
              <c:strCache>
                <c:ptCount val="7"/>
                <c:pt idx="0">
                  <c:v>MECHANICAL</c:v>
                </c:pt>
                <c:pt idx="1">
                  <c:v>DELAMINATION</c:v>
                </c:pt>
                <c:pt idx="2">
                  <c:v>MAINTENANCE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OTHER</c:v>
                </c:pt>
              </c:strCache>
            </c:strRef>
          </c:cat>
          <c:val>
            <c:numRef>
              <c:f>'DT 1st'!$AI$112:$AI$118</c:f>
              <c:numCache>
                <c:formatCode>0%</c:formatCode>
                <c:ptCount val="7"/>
                <c:pt idx="0">
                  <c:v>0.13493253373313344</c:v>
                </c:pt>
                <c:pt idx="1">
                  <c:v>0</c:v>
                </c:pt>
                <c:pt idx="2">
                  <c:v>5.6221889055472263E-2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0.80884557721139427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B-4FB7-AD34-D5285FC41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1st'!$B$134:$B$140</c:f>
              <c:strCache>
                <c:ptCount val="7"/>
                <c:pt idx="0">
                  <c:v>MECHANICAL</c:v>
                </c:pt>
                <c:pt idx="1">
                  <c:v>INJECTION MOLDING</c:v>
                </c:pt>
                <c:pt idx="2">
                  <c:v>TORQUE TOOL</c:v>
                </c:pt>
                <c:pt idx="3">
                  <c:v>QUALITY</c:v>
                </c:pt>
                <c:pt idx="4">
                  <c:v>ABSENTEEISM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1st'!$AH$134:$AH$140</c:f>
              <c:numCache>
                <c:formatCode>General</c:formatCode>
                <c:ptCount val="7"/>
                <c:pt idx="0">
                  <c:v>360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</c:v>
                </c:pt>
                <c:pt idx="6" formatCode="0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F-44EE-8B86-D2A65386DA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056896"/>
        <c:axId val="61154048"/>
        <c:axId val="0"/>
      </c:bar3DChart>
      <c:catAx>
        <c:axId val="6105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154048"/>
        <c:crosses val="autoZero"/>
        <c:auto val="1"/>
        <c:lblAlgn val="ctr"/>
        <c:lblOffset val="100"/>
        <c:noMultiLvlLbl val="0"/>
      </c:catAx>
      <c:valAx>
        <c:axId val="6115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5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1st'!$AI$133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1st'!$B$134:$B$139</c:f>
              <c:strCache>
                <c:ptCount val="6"/>
                <c:pt idx="0">
                  <c:v>MECHANICAL</c:v>
                </c:pt>
                <c:pt idx="1">
                  <c:v>INJECTION MOLDING</c:v>
                </c:pt>
                <c:pt idx="2">
                  <c:v>TORQUE TOOL</c:v>
                </c:pt>
                <c:pt idx="3">
                  <c:v>QUALITY</c:v>
                </c:pt>
                <c:pt idx="4">
                  <c:v>ABSENTEEISM</c:v>
                </c:pt>
                <c:pt idx="5">
                  <c:v>OTHER</c:v>
                </c:pt>
              </c:strCache>
            </c:strRef>
          </c:cat>
          <c:val>
            <c:numRef>
              <c:f>'DT 1st'!$AI$134:$AI$139</c:f>
              <c:numCache>
                <c:formatCode>0%</c:formatCode>
                <c:ptCount val="6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A-4174-85FF-D6632447D2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1st'!$B$153:$B$159</c:f>
              <c:strCache>
                <c:ptCount val="7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1st'!$AH$153:$AH$159</c:f>
              <c:numCache>
                <c:formatCode>General</c:formatCode>
                <c:ptCount val="7"/>
                <c:pt idx="0">
                  <c:v>480</c:v>
                </c:pt>
                <c:pt idx="1">
                  <c:v>0</c:v>
                </c:pt>
                <c:pt idx="2">
                  <c:v>0</c:v>
                </c:pt>
                <c:pt idx="3">
                  <c:v>120</c:v>
                </c:pt>
                <c:pt idx="4">
                  <c:v>0</c:v>
                </c:pt>
                <c:pt idx="5">
                  <c:v>280</c:v>
                </c:pt>
                <c:pt idx="6" formatCode="0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3-4BC9-BFCB-337920339D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189120"/>
        <c:axId val="61495168"/>
        <c:axId val="0"/>
      </c:bar3DChart>
      <c:catAx>
        <c:axId val="6118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495168"/>
        <c:crosses val="autoZero"/>
        <c:auto val="1"/>
        <c:lblAlgn val="ctr"/>
        <c:lblOffset val="100"/>
        <c:noMultiLvlLbl val="0"/>
      </c:catAx>
      <c:valAx>
        <c:axId val="6149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8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1st'!$AI$152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1st'!$B$153:$B$158</c:f>
              <c:strCache>
                <c:ptCount val="6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</c:strCache>
            </c:strRef>
          </c:cat>
          <c:val>
            <c:numRef>
              <c:f>'DT 1st'!$AI$153:$AI$158</c:f>
              <c:numCache>
                <c:formatCode>0%</c:formatCode>
                <c:ptCount val="6"/>
                <c:pt idx="0">
                  <c:v>0.54545454545454541</c:v>
                </c:pt>
                <c:pt idx="1">
                  <c:v>0</c:v>
                </c:pt>
                <c:pt idx="2">
                  <c:v>0</c:v>
                </c:pt>
                <c:pt idx="3">
                  <c:v>0.13636363636363635</c:v>
                </c:pt>
                <c:pt idx="4">
                  <c:v>0</c:v>
                </c:pt>
                <c:pt idx="5">
                  <c:v>0.31818181818181818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4-47E7-89AF-DAA1230B22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1st'!$AH$173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1st'!$B$174:$B$180</c:f>
              <c:strCache>
                <c:ptCount val="7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1st'!$AH$174:$AH$180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325</c:v>
                </c:pt>
                <c:pt idx="6" formatCode="0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4-4C89-A5F9-F137E11105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219584"/>
        <c:axId val="61222272"/>
        <c:axId val="0"/>
      </c:bar3DChart>
      <c:catAx>
        <c:axId val="6121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222272"/>
        <c:crosses val="autoZero"/>
        <c:auto val="1"/>
        <c:lblAlgn val="ctr"/>
        <c:lblOffset val="100"/>
        <c:noMultiLvlLbl val="0"/>
      </c:catAx>
      <c:valAx>
        <c:axId val="6122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21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1st'!$AI$2</c:f>
              <c:strCache>
                <c:ptCount val="1"/>
                <c:pt idx="0">
                  <c:v>DOWNTIME %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1st'!$B$3:$B$6</c:f>
              <c:strCache>
                <c:ptCount val="4"/>
                <c:pt idx="0">
                  <c:v>WAITING ON PARTS</c:v>
                </c:pt>
                <c:pt idx="1">
                  <c:v>DEFECTIVE PARTS</c:v>
                </c:pt>
                <c:pt idx="2">
                  <c:v>MIXED PARTS</c:v>
                </c:pt>
                <c:pt idx="3">
                  <c:v>OTHER</c:v>
                </c:pt>
              </c:strCache>
            </c:strRef>
          </c:cat>
          <c:val>
            <c:numRef>
              <c:f>'DT 1st'!$AI$3:$AI$6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7-4389-B93D-733C1B35A2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1st'!$AI$173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1st'!$B$174:$B$179</c:f>
              <c:strCache>
                <c:ptCount val="6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</c:strCache>
            </c:strRef>
          </c:cat>
          <c:val>
            <c:numRef>
              <c:f>'DT 1st'!$AI$174:$AI$179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E-4F11-9951-3DF8CF54F6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1st'!$AH$193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1st'!$B$194:$B$200</c:f>
              <c:strCache>
                <c:ptCount val="7"/>
                <c:pt idx="0">
                  <c:v>WAITING ON PARTS</c:v>
                </c:pt>
                <c:pt idx="1">
                  <c:v>MECHANICAL</c:v>
                </c:pt>
                <c:pt idx="2">
                  <c:v>SCADA/IT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1st'!$AH$194:$AH$200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F-4B9E-9511-D1AE89EBD4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356288"/>
        <c:axId val="61363328"/>
        <c:axId val="0"/>
      </c:bar3DChart>
      <c:catAx>
        <c:axId val="6135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363328"/>
        <c:crosses val="autoZero"/>
        <c:auto val="1"/>
        <c:lblAlgn val="ctr"/>
        <c:lblOffset val="100"/>
        <c:noMultiLvlLbl val="0"/>
      </c:catAx>
      <c:valAx>
        <c:axId val="6136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5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1st'!$AI$193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1st'!$B$194:$B$200</c:f>
              <c:strCache>
                <c:ptCount val="7"/>
                <c:pt idx="0">
                  <c:v>WAITING ON PARTS</c:v>
                </c:pt>
                <c:pt idx="1">
                  <c:v>MECHANICAL</c:v>
                </c:pt>
                <c:pt idx="2">
                  <c:v>SCADA/IT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1st'!$AI$194:$AI$200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8-4370-BFD4-75C798C980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1st'!$AH$211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1st'!$B$212:$B$219</c:f>
              <c:strCache>
                <c:ptCount val="8"/>
                <c:pt idx="0">
                  <c:v>SCADA/IT</c:v>
                </c:pt>
                <c:pt idx="1">
                  <c:v>WAITING ON PARTS</c:v>
                </c:pt>
                <c:pt idx="2">
                  <c:v>SCANNER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1st'!$AH$212:$AH$219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8AF-8ED9-E1C2A59E57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426688"/>
        <c:axId val="61441920"/>
        <c:axId val="0"/>
      </c:bar3DChart>
      <c:catAx>
        <c:axId val="6142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441920"/>
        <c:crosses val="autoZero"/>
        <c:auto val="1"/>
        <c:lblAlgn val="ctr"/>
        <c:lblOffset val="100"/>
        <c:noMultiLvlLbl val="0"/>
      </c:catAx>
      <c:valAx>
        <c:axId val="6144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426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1st'!$AI$211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1st'!$B$212:$B$218</c:f>
              <c:strCache>
                <c:ptCount val="7"/>
                <c:pt idx="0">
                  <c:v>SCADA/IT</c:v>
                </c:pt>
                <c:pt idx="1">
                  <c:v>WAITING ON PARTS</c:v>
                </c:pt>
                <c:pt idx="2">
                  <c:v>SCANNER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1st'!$AI$212:$AI$218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1-4D1A-862C-B982EAFFCC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1st'!$AH$229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1st'!$B$230:$B$239</c:f>
              <c:strCache>
                <c:ptCount val="10"/>
                <c:pt idx="0">
                  <c:v>SCADA/IT</c:v>
                </c:pt>
                <c:pt idx="1">
                  <c:v>LOGISTICS</c:v>
                </c:pt>
                <c:pt idx="2">
                  <c:v>MECHANICAL</c:v>
                </c:pt>
                <c:pt idx="3">
                  <c:v>TORQUE TOOL</c:v>
                </c:pt>
                <c:pt idx="4">
                  <c:v>QUALITY</c:v>
                </c:pt>
                <c:pt idx="5">
                  <c:v>REWORK</c:v>
                </c:pt>
                <c:pt idx="6">
                  <c:v>ABSENTEEISM</c:v>
                </c:pt>
                <c:pt idx="7">
                  <c:v>LINE SET-UP</c:v>
                </c:pt>
                <c:pt idx="8">
                  <c:v>OTHER</c:v>
                </c:pt>
                <c:pt idx="9">
                  <c:v>TOTALS</c:v>
                </c:pt>
              </c:strCache>
            </c:strRef>
          </c:cat>
          <c:val>
            <c:numRef>
              <c:f>'DT 1st'!$AH$230:$AH$239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60</c:v>
                </c:pt>
                <c:pt idx="3">
                  <c:v>120</c:v>
                </c:pt>
                <c:pt idx="4">
                  <c:v>35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6-44DD-BF1E-70E8AE87CC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579264"/>
        <c:axId val="61581952"/>
        <c:axId val="0"/>
      </c:bar3DChart>
      <c:catAx>
        <c:axId val="615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581952"/>
        <c:crosses val="autoZero"/>
        <c:auto val="1"/>
        <c:lblAlgn val="ctr"/>
        <c:lblOffset val="100"/>
        <c:noMultiLvlLbl val="0"/>
      </c:catAx>
      <c:valAx>
        <c:axId val="6158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57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1st'!$AI$229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1st'!$B$230:$B$238</c:f>
              <c:strCache>
                <c:ptCount val="9"/>
                <c:pt idx="0">
                  <c:v>SCADA/IT</c:v>
                </c:pt>
                <c:pt idx="1">
                  <c:v>LOGISTICS</c:v>
                </c:pt>
                <c:pt idx="2">
                  <c:v>MECHANICAL</c:v>
                </c:pt>
                <c:pt idx="3">
                  <c:v>TORQUE TOOL</c:v>
                </c:pt>
                <c:pt idx="4">
                  <c:v>QUALITY</c:v>
                </c:pt>
                <c:pt idx="5">
                  <c:v>REWORK</c:v>
                </c:pt>
                <c:pt idx="6">
                  <c:v>ABSENTEEISM</c:v>
                </c:pt>
                <c:pt idx="7">
                  <c:v>LINE SET-UP</c:v>
                </c:pt>
                <c:pt idx="8">
                  <c:v>OTHER</c:v>
                </c:pt>
              </c:strCache>
            </c:strRef>
          </c:cat>
          <c:val>
            <c:numRef>
              <c:f>'DT 1st'!$AI$230:$AI$238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0.22641509433962265</c:v>
                </c:pt>
                <c:pt idx="3">
                  <c:v>0.45283018867924529</c:v>
                </c:pt>
                <c:pt idx="4">
                  <c:v>0.13207547169811321</c:v>
                </c:pt>
                <c:pt idx="5">
                  <c:v>0.18867924528301888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1-4B6A-8D76-51E65ABA71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1st'!$AH$245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1st'!$B$246:$B$254</c:f>
              <c:strCache>
                <c:ptCount val="9"/>
                <c:pt idx="0">
                  <c:v>SCADA/IT</c:v>
                </c:pt>
                <c:pt idx="1">
                  <c:v>WAITING ON PARTS</c:v>
                </c:pt>
                <c:pt idx="2">
                  <c:v>SCANNER/ETC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LINE SET-UP</c:v>
                </c:pt>
                <c:pt idx="7">
                  <c:v>OTHER</c:v>
                </c:pt>
                <c:pt idx="8">
                  <c:v>TOTALS</c:v>
                </c:pt>
              </c:strCache>
            </c:strRef>
          </c:cat>
          <c:val>
            <c:numRef>
              <c:f>'DT 1st'!$AH$246:$AH$254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6-4775-BCF1-7B4EA49A32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1625088"/>
        <c:axId val="61627776"/>
        <c:axId val="0"/>
      </c:bar3DChart>
      <c:catAx>
        <c:axId val="6162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627776"/>
        <c:crosses val="autoZero"/>
        <c:auto val="1"/>
        <c:lblAlgn val="ctr"/>
        <c:lblOffset val="100"/>
        <c:noMultiLvlLbl val="0"/>
      </c:catAx>
      <c:valAx>
        <c:axId val="6162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25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1st'!$AI$245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1st'!$B$246:$B$253</c:f>
              <c:strCache>
                <c:ptCount val="8"/>
                <c:pt idx="0">
                  <c:v>SCADA/IT</c:v>
                </c:pt>
                <c:pt idx="1">
                  <c:v>WAITING ON PARTS</c:v>
                </c:pt>
                <c:pt idx="2">
                  <c:v>SCANNER/ETC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LINE SET-UP</c:v>
                </c:pt>
                <c:pt idx="7">
                  <c:v>OTHER</c:v>
                </c:pt>
              </c:strCache>
            </c:strRef>
          </c:cat>
          <c:val>
            <c:numRef>
              <c:f>'DT 1st'!$AI$246:$AI$253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1-4988-AF0C-3A3DDA2475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Overview Mins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ln>
          <a:solidFill>
            <a:srgbClr val="002060"/>
          </a:solidFill>
        </a:ln>
      </c:spPr>
    </c:sideWall>
    <c:backWall>
      <c:thickness val="0"/>
      <c:spPr>
        <a:ln>
          <a:solidFill>
            <a:srgbClr val="002060"/>
          </a:solidFill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'DT 1st'!$BG$1</c:f>
              <c:strCache>
                <c:ptCount val="1"/>
                <c:pt idx="0">
                  <c:v>Mins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1st'!$BF$2:$BF$16</c:f>
              <c:strCache>
                <c:ptCount val="15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  <c:pt idx="14">
                  <c:v>Total</c:v>
                </c:pt>
              </c:strCache>
            </c:strRef>
          </c:cat>
          <c:val>
            <c:numRef>
              <c:f>'DT 1st'!$BG$2:$BG$16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760</c:v>
                </c:pt>
                <c:pt idx="3">
                  <c:v>0</c:v>
                </c:pt>
                <c:pt idx="4">
                  <c:v>2404</c:v>
                </c:pt>
                <c:pt idx="5">
                  <c:v>1850</c:v>
                </c:pt>
                <c:pt idx="6">
                  <c:v>1334</c:v>
                </c:pt>
                <c:pt idx="7">
                  <c:v>1080</c:v>
                </c:pt>
                <c:pt idx="8">
                  <c:v>880</c:v>
                </c:pt>
                <c:pt idx="9">
                  <c:v>325</c:v>
                </c:pt>
                <c:pt idx="10">
                  <c:v>0</c:v>
                </c:pt>
                <c:pt idx="11">
                  <c:v>0</c:v>
                </c:pt>
                <c:pt idx="12">
                  <c:v>265</c:v>
                </c:pt>
                <c:pt idx="13">
                  <c:v>0</c:v>
                </c:pt>
                <c:pt idx="14">
                  <c:v>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5B5-A209-84D78A7A59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35"/>
        <c:shape val="cylinder"/>
        <c:axId val="61712640"/>
        <c:axId val="61723776"/>
        <c:axId val="0"/>
      </c:bar3DChart>
      <c:catAx>
        <c:axId val="6171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723776"/>
        <c:crosses val="autoZero"/>
        <c:auto val="1"/>
        <c:lblAlgn val="ctr"/>
        <c:lblOffset val="100"/>
        <c:noMultiLvlLbl val="0"/>
      </c:catAx>
      <c:valAx>
        <c:axId val="617237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1712640"/>
        <c:crosses val="autoZero"/>
        <c:crossBetween val="between"/>
      </c:valAx>
      <c:spPr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77000">
          <a:srgbClr val="C00000"/>
        </a:gs>
      </a:gsLst>
      <a:lin ang="5400000" scaled="0"/>
    </a:gradFill>
    <a:ln w="57150">
      <a:solidFill>
        <a:srgbClr val="002060"/>
      </a:solidFill>
    </a:ln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1st'!$B$17:$B$23</c:f>
              <c:strCache>
                <c:ptCount val="7"/>
                <c:pt idx="0">
                  <c:v>MACHINE FAULT</c:v>
                </c:pt>
                <c:pt idx="1">
                  <c:v>PLASMA APPLICATION</c:v>
                </c:pt>
                <c:pt idx="2">
                  <c:v>MAINTENANCE</c:v>
                </c:pt>
                <c:pt idx="3">
                  <c:v>REPROCESSING</c:v>
                </c:pt>
                <c:pt idx="4">
                  <c:v>ABSENTEEISM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1st'!$AH$17:$AH$23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B-420A-A0A6-C561FCF1C2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648448"/>
        <c:axId val="60659584"/>
        <c:axId val="0"/>
      </c:bar3DChart>
      <c:catAx>
        <c:axId val="60648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59584"/>
        <c:crosses val="autoZero"/>
        <c:auto val="1"/>
        <c:lblAlgn val="ctr"/>
        <c:lblOffset val="100"/>
        <c:noMultiLvlLbl val="0"/>
      </c:catAx>
      <c:valAx>
        <c:axId val="6065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4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Downtime Overview </a:t>
            </a:r>
          </a:p>
          <a:p>
            <a:pPr>
              <a:defRPr/>
            </a:pPr>
            <a:r>
              <a:rPr lang="en-US"/>
              <a:t>%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1st'!$BH$1</c:f>
              <c:strCache>
                <c:ptCount val="1"/>
                <c:pt idx="0">
                  <c:v>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1st'!$BF$2:$BF$15</c:f>
              <c:strCache>
                <c:ptCount val="14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</c:strCache>
            </c:strRef>
          </c:cat>
          <c:val>
            <c:numRef>
              <c:f>'DT 1st'!$BH$2:$BH$15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8.5412452236457631E-2</c:v>
                </c:pt>
                <c:pt idx="3">
                  <c:v>0</c:v>
                </c:pt>
                <c:pt idx="4">
                  <c:v>0.27017307260058437</c:v>
                </c:pt>
                <c:pt idx="5">
                  <c:v>0.20791189031242976</c:v>
                </c:pt>
                <c:pt idx="6">
                  <c:v>0.149921330636098</c:v>
                </c:pt>
                <c:pt idx="7">
                  <c:v>0.12137559002022927</c:v>
                </c:pt>
                <c:pt idx="8">
                  <c:v>9.8898628905371988E-2</c:v>
                </c:pt>
                <c:pt idx="9">
                  <c:v>3.6525061811643063E-2</c:v>
                </c:pt>
                <c:pt idx="10">
                  <c:v>0</c:v>
                </c:pt>
                <c:pt idx="11">
                  <c:v>0</c:v>
                </c:pt>
                <c:pt idx="12">
                  <c:v>2.9781973477185884E-2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0-4917-A3BF-F46276135E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77000">
          <a:srgbClr val="C00000"/>
        </a:gs>
      </a:gsLst>
      <a:lin ang="5400000" scaled="0"/>
    </a:gradFill>
    <a:ln w="76200">
      <a:solidFill>
        <a:srgbClr val="002060"/>
      </a:solidFill>
    </a:ln>
  </c:spPr>
  <c:txPr>
    <a:bodyPr/>
    <a:lstStyle/>
    <a:p>
      <a:pPr>
        <a:defRPr sz="3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2nd'!$B$3:$B$7</c:f>
              <c:strCache>
                <c:ptCount val="5"/>
                <c:pt idx="0">
                  <c:v>WAITING ON PARTS</c:v>
                </c:pt>
                <c:pt idx="1">
                  <c:v>DEFECTIVE PARTS</c:v>
                </c:pt>
                <c:pt idx="2">
                  <c:v>MIXED PARTS</c:v>
                </c:pt>
                <c:pt idx="3">
                  <c:v>OTHER</c:v>
                </c:pt>
                <c:pt idx="4">
                  <c:v>TOTALS</c:v>
                </c:pt>
              </c:strCache>
            </c:strRef>
          </c:cat>
          <c:val>
            <c:numRef>
              <c:f>'DT 2nd'!$AH$3:$AH$7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C-4196-89B4-E8B0BFF53F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9880960"/>
        <c:axId val="121512320"/>
        <c:axId val="0"/>
      </c:bar3DChart>
      <c:catAx>
        <c:axId val="5988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512320"/>
        <c:crosses val="autoZero"/>
        <c:auto val="1"/>
        <c:lblAlgn val="ctr"/>
        <c:lblOffset val="100"/>
        <c:noMultiLvlLbl val="0"/>
      </c:catAx>
      <c:valAx>
        <c:axId val="12151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88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2nd'!$AI$2</c:f>
              <c:strCache>
                <c:ptCount val="1"/>
                <c:pt idx="0">
                  <c:v>DOWNTIME %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2nd'!$B$3:$B$6</c:f>
              <c:strCache>
                <c:ptCount val="4"/>
                <c:pt idx="0">
                  <c:v>WAITING ON PARTS</c:v>
                </c:pt>
                <c:pt idx="1">
                  <c:v>DEFECTIVE PARTS</c:v>
                </c:pt>
                <c:pt idx="2">
                  <c:v>MIXED PARTS</c:v>
                </c:pt>
                <c:pt idx="3">
                  <c:v>OTHER</c:v>
                </c:pt>
              </c:strCache>
            </c:strRef>
          </c:cat>
          <c:val>
            <c:numRef>
              <c:f>'DT 2nd'!$AI$3:$AI$6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B-4377-8F2D-6174EF0D96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2nd'!$B$17:$B$23</c:f>
              <c:strCache>
                <c:ptCount val="7"/>
                <c:pt idx="0">
                  <c:v>MACHINE FAULT</c:v>
                </c:pt>
                <c:pt idx="1">
                  <c:v>PLASMA APPLICATION</c:v>
                </c:pt>
                <c:pt idx="2">
                  <c:v>MAINTENANCE</c:v>
                </c:pt>
                <c:pt idx="3">
                  <c:v>REPROCESSING</c:v>
                </c:pt>
                <c:pt idx="4">
                  <c:v>ABSENTEEISM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2nd'!$AH$17:$AH$23</c:f>
              <c:numCache>
                <c:formatCode>General</c:formatCode>
                <c:ptCount val="7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1-4E36-AF21-BFD525B23F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9978112"/>
        <c:axId val="59979648"/>
        <c:axId val="0"/>
      </c:bar3DChart>
      <c:catAx>
        <c:axId val="5997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979648"/>
        <c:crosses val="autoZero"/>
        <c:auto val="1"/>
        <c:lblAlgn val="ctr"/>
        <c:lblOffset val="100"/>
        <c:noMultiLvlLbl val="0"/>
      </c:catAx>
      <c:valAx>
        <c:axId val="5997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97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2nd'!$B$16:$B$22</c:f>
              <c:strCache>
                <c:ptCount val="7"/>
                <c:pt idx="0">
                  <c:v>CATEGORY</c:v>
                </c:pt>
                <c:pt idx="1">
                  <c:v>MACHINE FAULT</c:v>
                </c:pt>
                <c:pt idx="2">
                  <c:v>PLASMA APPLICATION</c:v>
                </c:pt>
                <c:pt idx="3">
                  <c:v>MAINTENANCE</c:v>
                </c:pt>
                <c:pt idx="4">
                  <c:v>REPROCESSING</c:v>
                </c:pt>
                <c:pt idx="5">
                  <c:v>ABSENTEEISM</c:v>
                </c:pt>
                <c:pt idx="6">
                  <c:v>OTHER</c:v>
                </c:pt>
              </c:strCache>
            </c:strRef>
          </c:cat>
          <c:val>
            <c:numRef>
              <c:f>'DT 2nd'!$AI$16:$AI$22</c:f>
              <c:numCache>
                <c:formatCode>0%</c:formatCode>
                <c:ptCount val="7"/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6-472F-83EB-F96CFD1356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1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2nd'!$B$34:$B$41</c:f>
              <c:strCache>
                <c:ptCount val="8"/>
                <c:pt idx="0">
                  <c:v>REPROCESSING/REWORK</c:v>
                </c:pt>
                <c:pt idx="1">
                  <c:v>MECHANICAL/ROBOT FAILURE</c:v>
                </c:pt>
                <c:pt idx="2">
                  <c:v>CLEANING</c:v>
                </c:pt>
                <c:pt idx="3">
                  <c:v>GLUE MIXTURE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2nd'!$AH$34:$AH$41</c:f>
              <c:numCache>
                <c:formatCode>General</c:formatCode>
                <c:ptCount val="8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8-4167-9B3A-4B6A0B5DF4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013952"/>
        <c:axId val="123681024"/>
        <c:axId val="0"/>
      </c:bar3DChart>
      <c:catAx>
        <c:axId val="6001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681024"/>
        <c:crosses val="autoZero"/>
        <c:auto val="1"/>
        <c:lblAlgn val="ctr"/>
        <c:lblOffset val="100"/>
        <c:noMultiLvlLbl val="0"/>
      </c:catAx>
      <c:valAx>
        <c:axId val="12368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01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2nd'!$AI$33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2nd'!$B$34:$B$40</c:f>
              <c:strCache>
                <c:ptCount val="7"/>
                <c:pt idx="0">
                  <c:v>REPROCESSING/REWORK</c:v>
                </c:pt>
                <c:pt idx="1">
                  <c:v>MECHANICAL/ROBOT FAILURE</c:v>
                </c:pt>
                <c:pt idx="2">
                  <c:v>CLEANING</c:v>
                </c:pt>
                <c:pt idx="3">
                  <c:v>GLUE MIXTURE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2nd'!$AI$34:$AI$40</c:f>
              <c:numCache>
                <c:formatCode>0%</c:formatCode>
                <c:ptCount val="7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4-4035-8791-D09161306DF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2nd'!$B$53:$B$58</c:f>
              <c:strCache>
                <c:ptCount val="6"/>
                <c:pt idx="0">
                  <c:v>REPROCESSING/REWORK</c:v>
                </c:pt>
                <c:pt idx="1">
                  <c:v>MECHANICAL</c:v>
                </c:pt>
                <c:pt idx="2">
                  <c:v>ABSENTEEISM</c:v>
                </c:pt>
                <c:pt idx="3">
                  <c:v>LINE SET-UP</c:v>
                </c:pt>
                <c:pt idx="4">
                  <c:v>OTHER</c:v>
                </c:pt>
                <c:pt idx="5">
                  <c:v>TOTALS</c:v>
                </c:pt>
              </c:strCache>
            </c:strRef>
          </c:cat>
          <c:val>
            <c:numRef>
              <c:f>'DT 2nd'!$AH$53:$AH$58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7-475C-B7A0-C3AF967142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440192"/>
        <c:axId val="62442880"/>
        <c:axId val="0"/>
      </c:bar3DChart>
      <c:catAx>
        <c:axId val="6244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442880"/>
        <c:crosses val="autoZero"/>
        <c:auto val="1"/>
        <c:lblAlgn val="ctr"/>
        <c:lblOffset val="100"/>
        <c:noMultiLvlLbl val="0"/>
      </c:catAx>
      <c:valAx>
        <c:axId val="6244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44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2nd'!$AI$52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2nd'!$B$53:$B$57</c:f>
              <c:strCache>
                <c:ptCount val="5"/>
                <c:pt idx="0">
                  <c:v>REPROCESSING/REWORK</c:v>
                </c:pt>
                <c:pt idx="1">
                  <c:v>MECHANICAL</c:v>
                </c:pt>
                <c:pt idx="2">
                  <c:v>ABSENTEEISM</c:v>
                </c:pt>
                <c:pt idx="3">
                  <c:v>LINE SET-UP</c:v>
                </c:pt>
                <c:pt idx="4">
                  <c:v>OTHER</c:v>
                </c:pt>
              </c:strCache>
            </c:strRef>
          </c:cat>
          <c:val>
            <c:numRef>
              <c:f>'DT 2nd'!$AI$53:$AI$57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A-4058-B68A-908C2E7EA43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2nd'!$AH$72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2nd'!$B$73:$B$80</c:f>
              <c:strCache>
                <c:ptCount val="8"/>
                <c:pt idx="0">
                  <c:v>MECHANICAL FAILURE</c:v>
                </c:pt>
                <c:pt idx="1">
                  <c:v>WAITING ON PARTS</c:v>
                </c:pt>
                <c:pt idx="2">
                  <c:v>DELAMINATION</c:v>
                </c:pt>
                <c:pt idx="3">
                  <c:v>MAINTENANCE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2nd'!$AH$73:$AH$80</c:f>
              <c:numCache>
                <c:formatCode>General</c:formatCode>
                <c:ptCount val="8"/>
                <c:pt idx="0">
                  <c:v>145</c:v>
                </c:pt>
                <c:pt idx="1">
                  <c:v>965</c:v>
                </c:pt>
                <c:pt idx="2">
                  <c:v>0</c:v>
                </c:pt>
                <c:pt idx="3">
                  <c:v>240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1-46C2-83F9-C40EE52A37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498688"/>
        <c:axId val="62505728"/>
        <c:axId val="0"/>
      </c:bar3DChart>
      <c:catAx>
        <c:axId val="6249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505728"/>
        <c:crosses val="autoZero"/>
        <c:auto val="1"/>
        <c:lblAlgn val="ctr"/>
        <c:lblOffset val="100"/>
        <c:noMultiLvlLbl val="0"/>
      </c:catAx>
      <c:valAx>
        <c:axId val="6250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49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1st'!$B$16:$B$22</c:f>
              <c:strCache>
                <c:ptCount val="7"/>
                <c:pt idx="0">
                  <c:v>CATEGORY</c:v>
                </c:pt>
                <c:pt idx="1">
                  <c:v>MACHINE FAULT</c:v>
                </c:pt>
                <c:pt idx="2">
                  <c:v>PLASMA APPLICATION</c:v>
                </c:pt>
                <c:pt idx="3">
                  <c:v>MAINTENANCE</c:v>
                </c:pt>
                <c:pt idx="4">
                  <c:v>REPROCESSING</c:v>
                </c:pt>
                <c:pt idx="5">
                  <c:v>ABSENTEEISM</c:v>
                </c:pt>
                <c:pt idx="6">
                  <c:v>OTHER</c:v>
                </c:pt>
              </c:strCache>
            </c:strRef>
          </c:cat>
          <c:val>
            <c:numRef>
              <c:f>'DT 1st'!$AI$16:$AI$22</c:f>
              <c:numCache>
                <c:formatCode>0%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3-45B4-89A6-A3D11822BE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1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2nd'!$AI$72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2nd'!$B$73:$B$79</c:f>
              <c:strCache>
                <c:ptCount val="7"/>
                <c:pt idx="0">
                  <c:v>MECHANICAL FAILURE</c:v>
                </c:pt>
                <c:pt idx="1">
                  <c:v>WAITING ON PARTS</c:v>
                </c:pt>
                <c:pt idx="2">
                  <c:v>DELAMINATION</c:v>
                </c:pt>
                <c:pt idx="3">
                  <c:v>MAINTENANCE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2nd'!$AI$73:$AI$79</c:f>
              <c:numCache>
                <c:formatCode>0%</c:formatCode>
                <c:ptCount val="7"/>
                <c:pt idx="0">
                  <c:v>0.10740740740740741</c:v>
                </c:pt>
                <c:pt idx="1">
                  <c:v>0.71481481481481479</c:v>
                </c:pt>
                <c:pt idx="2">
                  <c:v>0</c:v>
                </c:pt>
                <c:pt idx="3">
                  <c:v>0.17777777777777778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23F-B38B-ED1B0869CC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2nd'!$AH$90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2nd'!$B$91:$B$101</c:f>
              <c:strCache>
                <c:ptCount val="11"/>
                <c:pt idx="0">
                  <c:v>WAITING ON PARTS</c:v>
                </c:pt>
                <c:pt idx="1">
                  <c:v>DELAMINATION</c:v>
                </c:pt>
                <c:pt idx="2">
                  <c:v>LOGISTICS</c:v>
                </c:pt>
                <c:pt idx="3">
                  <c:v>MAINTENANCE</c:v>
                </c:pt>
                <c:pt idx="4">
                  <c:v>PROCESS</c:v>
                </c:pt>
                <c:pt idx="5">
                  <c:v>QUALITY</c:v>
                </c:pt>
                <c:pt idx="6">
                  <c:v>REWORK</c:v>
                </c:pt>
                <c:pt idx="7">
                  <c:v>ABSENTEEISM</c:v>
                </c:pt>
                <c:pt idx="8">
                  <c:v>LINE SET-UP</c:v>
                </c:pt>
                <c:pt idx="9">
                  <c:v>OTHER</c:v>
                </c:pt>
                <c:pt idx="10">
                  <c:v>TOTALS</c:v>
                </c:pt>
              </c:strCache>
            </c:strRef>
          </c:cat>
          <c:val>
            <c:numRef>
              <c:f>'DT 2nd'!$AH$91:$AH$101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9B3-8533-B6E7A0B755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843904"/>
        <c:axId val="62846848"/>
        <c:axId val="0"/>
      </c:bar3DChart>
      <c:catAx>
        <c:axId val="6284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846848"/>
        <c:crosses val="autoZero"/>
        <c:auto val="1"/>
        <c:lblAlgn val="ctr"/>
        <c:lblOffset val="100"/>
        <c:noMultiLvlLbl val="0"/>
      </c:catAx>
      <c:valAx>
        <c:axId val="6284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4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2nd'!$AI$90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2nd'!$B$91:$B$100</c:f>
              <c:strCache>
                <c:ptCount val="10"/>
                <c:pt idx="0">
                  <c:v>WAITING ON PARTS</c:v>
                </c:pt>
                <c:pt idx="1">
                  <c:v>DELAMINATION</c:v>
                </c:pt>
                <c:pt idx="2">
                  <c:v>LOGISTICS</c:v>
                </c:pt>
                <c:pt idx="3">
                  <c:v>MAINTENANCE</c:v>
                </c:pt>
                <c:pt idx="4">
                  <c:v>PROCESS</c:v>
                </c:pt>
                <c:pt idx="5">
                  <c:v>QUALITY</c:v>
                </c:pt>
                <c:pt idx="6">
                  <c:v>REWORK</c:v>
                </c:pt>
                <c:pt idx="7">
                  <c:v>ABSENTEEISM</c:v>
                </c:pt>
                <c:pt idx="8">
                  <c:v>LINE SET-UP</c:v>
                </c:pt>
                <c:pt idx="9">
                  <c:v>OTHER</c:v>
                </c:pt>
              </c:strCache>
            </c:strRef>
          </c:cat>
          <c:val>
            <c:numRef>
              <c:f>'DT 2nd'!$AI$91:$AI$100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534-AAE4-5C71DDA84E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2nd'!$B$112:$B$119</c:f>
              <c:strCache>
                <c:ptCount val="8"/>
                <c:pt idx="0">
                  <c:v>MECHANICAL</c:v>
                </c:pt>
                <c:pt idx="1">
                  <c:v>DELAMINATION</c:v>
                </c:pt>
                <c:pt idx="2">
                  <c:v>MAINTENANCE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2nd'!$AH$112:$AH$119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A-47AD-A9F0-6713E95A6E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640512"/>
        <c:axId val="62643200"/>
        <c:axId val="0"/>
      </c:bar3DChart>
      <c:catAx>
        <c:axId val="6264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643200"/>
        <c:crosses val="autoZero"/>
        <c:auto val="1"/>
        <c:lblAlgn val="ctr"/>
        <c:lblOffset val="100"/>
        <c:noMultiLvlLbl val="0"/>
      </c:catAx>
      <c:valAx>
        <c:axId val="6264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640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2nd'!$AI$111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2nd'!$B$112:$B$118</c:f>
              <c:strCache>
                <c:ptCount val="7"/>
                <c:pt idx="0">
                  <c:v>MECHANICAL</c:v>
                </c:pt>
                <c:pt idx="1">
                  <c:v>DELAMINATION</c:v>
                </c:pt>
                <c:pt idx="2">
                  <c:v>MAINTENANCE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OTHER</c:v>
                </c:pt>
              </c:strCache>
            </c:strRef>
          </c:cat>
          <c:val>
            <c:numRef>
              <c:f>'DT 2nd'!$AI$112:$AI$118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7B7-ACB6-E88F84904E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2nd'!$B$134:$B$140</c:f>
              <c:strCache>
                <c:ptCount val="7"/>
                <c:pt idx="0">
                  <c:v>MECHANICAL</c:v>
                </c:pt>
                <c:pt idx="1">
                  <c:v>INJECTION MOLDING</c:v>
                </c:pt>
                <c:pt idx="2">
                  <c:v>TORQUE TOOL</c:v>
                </c:pt>
                <c:pt idx="3">
                  <c:v>QUALITY</c:v>
                </c:pt>
                <c:pt idx="4">
                  <c:v>ABSENTEEISM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2nd'!$AH$134:$AH$140</c:f>
              <c:numCache>
                <c:formatCode>General</c:formatCode>
                <c:ptCount val="7"/>
                <c:pt idx="0">
                  <c:v>1091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DFE-AB92-B767A8103F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715776"/>
        <c:axId val="62718720"/>
        <c:axId val="0"/>
      </c:bar3DChart>
      <c:catAx>
        <c:axId val="6271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718720"/>
        <c:crosses val="autoZero"/>
        <c:auto val="1"/>
        <c:lblAlgn val="ctr"/>
        <c:lblOffset val="100"/>
        <c:noMultiLvlLbl val="0"/>
      </c:catAx>
      <c:valAx>
        <c:axId val="6271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1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2nd'!$AI$133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2nd'!$B$134:$B$139</c:f>
              <c:strCache>
                <c:ptCount val="6"/>
                <c:pt idx="0">
                  <c:v>MECHANICAL</c:v>
                </c:pt>
                <c:pt idx="1">
                  <c:v>INJECTION MOLDING</c:v>
                </c:pt>
                <c:pt idx="2">
                  <c:v>TORQUE TOOL</c:v>
                </c:pt>
                <c:pt idx="3">
                  <c:v>QUALITY</c:v>
                </c:pt>
                <c:pt idx="4">
                  <c:v>ABSENTEEISM</c:v>
                </c:pt>
                <c:pt idx="5">
                  <c:v>OTHER</c:v>
                </c:pt>
              </c:strCache>
            </c:strRef>
          </c:cat>
          <c:val>
            <c:numRef>
              <c:f>'DT 2nd'!$AI$134:$AI$139</c:f>
              <c:numCache>
                <c:formatCode>0%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A-4229-BB70-534A7F7185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2nd'!$B$153:$B$159</c:f>
              <c:strCache>
                <c:ptCount val="7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2nd'!$AH$153:$AH$159</c:f>
              <c:numCache>
                <c:formatCode>General</c:formatCode>
                <c:ptCount val="7"/>
                <c:pt idx="0">
                  <c:v>340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7-4E87-9A25-F3776081FB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782464"/>
        <c:axId val="62998400"/>
        <c:axId val="0"/>
      </c:bar3DChart>
      <c:catAx>
        <c:axId val="6278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998400"/>
        <c:crosses val="autoZero"/>
        <c:auto val="1"/>
        <c:lblAlgn val="ctr"/>
        <c:lblOffset val="100"/>
        <c:noMultiLvlLbl val="0"/>
      </c:catAx>
      <c:valAx>
        <c:axId val="6299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8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2nd'!$AI$152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2nd'!$B$153:$B$158</c:f>
              <c:strCache>
                <c:ptCount val="6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</c:strCache>
            </c:strRef>
          </c:cat>
          <c:val>
            <c:numRef>
              <c:f>'DT 2nd'!$AI$153:$AI$158</c:f>
              <c:numCache>
                <c:formatCode>0%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DBA-AAD0-F61131E2E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2nd'!$AH$173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2nd'!$B$174:$B$180</c:f>
              <c:strCache>
                <c:ptCount val="7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  <c:pt idx="6">
                  <c:v>TOTALS</c:v>
                </c:pt>
              </c:strCache>
            </c:strRef>
          </c:cat>
          <c:val>
            <c:numRef>
              <c:f>'DT 2nd'!$AH$174:$AH$180</c:f>
              <c:numCache>
                <c:formatCode>General</c:formatCode>
                <c:ptCount val="7"/>
                <c:pt idx="0">
                  <c:v>320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0-4321-8136-ADC8BA6F07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3316352"/>
        <c:axId val="63319040"/>
        <c:axId val="0"/>
      </c:bar3DChart>
      <c:catAx>
        <c:axId val="6331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319040"/>
        <c:crosses val="autoZero"/>
        <c:auto val="1"/>
        <c:lblAlgn val="ctr"/>
        <c:lblOffset val="100"/>
        <c:noMultiLvlLbl val="0"/>
      </c:catAx>
      <c:valAx>
        <c:axId val="63319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1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1st'!$B$34:$B$41</c:f>
              <c:strCache>
                <c:ptCount val="8"/>
                <c:pt idx="0">
                  <c:v>REPROCESSING/REWORK</c:v>
                </c:pt>
                <c:pt idx="1">
                  <c:v>MECHANICAL/ROBOT FAILURE</c:v>
                </c:pt>
                <c:pt idx="2">
                  <c:v>CLEANING</c:v>
                </c:pt>
                <c:pt idx="3">
                  <c:v>GLUE MIXTURE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1st'!$AH$34:$AH$41</c:f>
              <c:numCache>
                <c:formatCode>General</c:formatCode>
                <c:ptCount val="8"/>
                <c:pt idx="0">
                  <c:v>0</c:v>
                </c:pt>
                <c:pt idx="1">
                  <c:v>110</c:v>
                </c:pt>
                <c:pt idx="2">
                  <c:v>400</c:v>
                </c:pt>
                <c:pt idx="3">
                  <c:v>250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5-4755-951B-4390FDB83D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516992"/>
        <c:axId val="60548608"/>
        <c:axId val="0"/>
      </c:bar3DChart>
      <c:catAx>
        <c:axId val="6051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48608"/>
        <c:crosses val="autoZero"/>
        <c:auto val="1"/>
        <c:lblAlgn val="ctr"/>
        <c:lblOffset val="100"/>
        <c:noMultiLvlLbl val="0"/>
      </c:catAx>
      <c:valAx>
        <c:axId val="6054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16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2nd'!$AI$173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2nd'!$B$174:$B$179</c:f>
              <c:strCache>
                <c:ptCount val="6"/>
                <c:pt idx="0">
                  <c:v>MECHANINCAL</c:v>
                </c:pt>
                <c:pt idx="1">
                  <c:v>LOGISTICS</c:v>
                </c:pt>
                <c:pt idx="2">
                  <c:v>QUALITY</c:v>
                </c:pt>
                <c:pt idx="3">
                  <c:v>ABSENTEEISM</c:v>
                </c:pt>
                <c:pt idx="4">
                  <c:v>LINE SET-UP</c:v>
                </c:pt>
                <c:pt idx="5">
                  <c:v>OTHER</c:v>
                </c:pt>
              </c:strCache>
            </c:strRef>
          </c:cat>
          <c:val>
            <c:numRef>
              <c:f>'DT 2nd'!$AI$174:$AI$179</c:f>
              <c:numCache>
                <c:formatCode>0%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A-45EF-A211-BD86AD2853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2nd'!$AH$193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2nd'!$B$194:$B$200</c:f>
              <c:strCache>
                <c:ptCount val="7"/>
                <c:pt idx="0">
                  <c:v>WAITING ON PARTS</c:v>
                </c:pt>
                <c:pt idx="1">
                  <c:v>MECHANICAL</c:v>
                </c:pt>
                <c:pt idx="2">
                  <c:v>SCADA/IT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2nd'!$AH$194:$AH$200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D3C-8B61-75D798E15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3047552"/>
        <c:axId val="63066880"/>
        <c:axId val="0"/>
      </c:bar3DChart>
      <c:catAx>
        <c:axId val="6304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066880"/>
        <c:crosses val="autoZero"/>
        <c:auto val="1"/>
        <c:lblAlgn val="ctr"/>
        <c:lblOffset val="100"/>
        <c:noMultiLvlLbl val="0"/>
      </c:catAx>
      <c:valAx>
        <c:axId val="6306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4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2nd'!$AI$193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2nd'!$B$194:$B$200</c:f>
              <c:strCache>
                <c:ptCount val="7"/>
                <c:pt idx="0">
                  <c:v>WAITING ON PARTS</c:v>
                </c:pt>
                <c:pt idx="1">
                  <c:v>MECHANICAL</c:v>
                </c:pt>
                <c:pt idx="2">
                  <c:v>SCADA/IT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2nd'!$AI$194:$AI$200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4-4BF7-84DC-32E4107EB2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2nd'!$AH$211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2nd'!$B$212:$B$219</c:f>
              <c:strCache>
                <c:ptCount val="8"/>
                <c:pt idx="0">
                  <c:v>SCADA/IT</c:v>
                </c:pt>
                <c:pt idx="1">
                  <c:v>WAITING ON PARTS</c:v>
                </c:pt>
                <c:pt idx="2">
                  <c:v>SCANNER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2nd'!$AH$212:$AH$219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3-4D1A-AFD3-8E50B6E01D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3109760"/>
        <c:axId val="63223296"/>
        <c:axId val="0"/>
      </c:bar3DChart>
      <c:catAx>
        <c:axId val="6310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223296"/>
        <c:crosses val="autoZero"/>
        <c:auto val="1"/>
        <c:lblAlgn val="ctr"/>
        <c:lblOffset val="100"/>
        <c:noMultiLvlLbl val="0"/>
      </c:catAx>
      <c:valAx>
        <c:axId val="6322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0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2nd'!$AI$211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2nd'!$B$212:$B$218</c:f>
              <c:strCache>
                <c:ptCount val="7"/>
                <c:pt idx="0">
                  <c:v>SCADA/IT</c:v>
                </c:pt>
                <c:pt idx="1">
                  <c:v>WAITING ON PARTS</c:v>
                </c:pt>
                <c:pt idx="2">
                  <c:v>SCANNER</c:v>
                </c:pt>
                <c:pt idx="3">
                  <c:v>QUALITY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2nd'!$AI$212:$AI$218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D-477F-A375-C8383A68772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2nd'!$AH$229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2nd'!$B$230:$B$239</c:f>
              <c:strCache>
                <c:ptCount val="10"/>
                <c:pt idx="0">
                  <c:v>SCADA/IT</c:v>
                </c:pt>
                <c:pt idx="1">
                  <c:v>LOGISTICS</c:v>
                </c:pt>
                <c:pt idx="2">
                  <c:v>MECHANICAL</c:v>
                </c:pt>
                <c:pt idx="3">
                  <c:v>TORQUE TOOL</c:v>
                </c:pt>
                <c:pt idx="4">
                  <c:v>QUALITY</c:v>
                </c:pt>
                <c:pt idx="5">
                  <c:v>REWORK</c:v>
                </c:pt>
                <c:pt idx="6">
                  <c:v>ABSENTEEISM</c:v>
                </c:pt>
                <c:pt idx="7">
                  <c:v>LINE SET-UP</c:v>
                </c:pt>
                <c:pt idx="8">
                  <c:v>OTHER</c:v>
                </c:pt>
                <c:pt idx="9">
                  <c:v>TOTALS</c:v>
                </c:pt>
              </c:strCache>
            </c:strRef>
          </c:cat>
          <c:val>
            <c:numRef>
              <c:f>'DT 2nd'!$AH$230:$AH$239</c:f>
              <c:numCache>
                <c:formatCode>General</c:formatCode>
                <c:ptCount val="10"/>
                <c:pt idx="0">
                  <c:v>45</c:v>
                </c:pt>
                <c:pt idx="1">
                  <c:v>0</c:v>
                </c:pt>
                <c:pt idx="2">
                  <c:v>108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7-4017-B590-F1C2708AF8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3253888"/>
        <c:axId val="63277312"/>
        <c:axId val="0"/>
      </c:bar3DChart>
      <c:catAx>
        <c:axId val="6325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277312"/>
        <c:crosses val="autoZero"/>
        <c:auto val="1"/>
        <c:lblAlgn val="ctr"/>
        <c:lblOffset val="100"/>
        <c:noMultiLvlLbl val="0"/>
      </c:catAx>
      <c:valAx>
        <c:axId val="6327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253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2nd'!$AI$229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2nd'!$B$230:$B$238</c:f>
              <c:strCache>
                <c:ptCount val="9"/>
                <c:pt idx="0">
                  <c:v>SCADA/IT</c:v>
                </c:pt>
                <c:pt idx="1">
                  <c:v>LOGISTICS</c:v>
                </c:pt>
                <c:pt idx="2">
                  <c:v>MECHANICAL</c:v>
                </c:pt>
                <c:pt idx="3">
                  <c:v>TORQUE TOOL</c:v>
                </c:pt>
                <c:pt idx="4">
                  <c:v>QUALITY</c:v>
                </c:pt>
                <c:pt idx="5">
                  <c:v>REWORK</c:v>
                </c:pt>
                <c:pt idx="6">
                  <c:v>ABSENTEEISM</c:v>
                </c:pt>
                <c:pt idx="7">
                  <c:v>LINE SET-UP</c:v>
                </c:pt>
                <c:pt idx="8">
                  <c:v>OTHER</c:v>
                </c:pt>
              </c:strCache>
            </c:strRef>
          </c:cat>
          <c:val>
            <c:numRef>
              <c:f>'DT 2nd'!$AI$230:$AI$238</c:f>
              <c:numCache>
                <c:formatCode>0%</c:formatCode>
                <c:ptCount val="9"/>
                <c:pt idx="0">
                  <c:v>0.29411764705882354</c:v>
                </c:pt>
                <c:pt idx="1">
                  <c:v>0</c:v>
                </c:pt>
                <c:pt idx="2">
                  <c:v>0.70588235294117652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A68-A543-670945CC43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2nd'!$AH$245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2nd'!$B$246:$B$254</c:f>
              <c:strCache>
                <c:ptCount val="9"/>
                <c:pt idx="0">
                  <c:v>SCADA/IT</c:v>
                </c:pt>
                <c:pt idx="1">
                  <c:v>WAITING ON PARTS</c:v>
                </c:pt>
                <c:pt idx="2">
                  <c:v>SCANNER/ETC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LINE SET-UP</c:v>
                </c:pt>
                <c:pt idx="7">
                  <c:v>OTHER</c:v>
                </c:pt>
                <c:pt idx="8">
                  <c:v>TOTALS</c:v>
                </c:pt>
              </c:strCache>
            </c:strRef>
          </c:cat>
          <c:val>
            <c:numRef>
              <c:f>'DT 2nd'!$AH$246:$AH$254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4-4E05-90E9-0A6CEC1A99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3410944"/>
        <c:axId val="63413632"/>
        <c:axId val="0"/>
      </c:bar3DChart>
      <c:catAx>
        <c:axId val="63410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413632"/>
        <c:crosses val="autoZero"/>
        <c:auto val="1"/>
        <c:lblAlgn val="ctr"/>
        <c:lblOffset val="100"/>
        <c:noMultiLvlLbl val="0"/>
      </c:catAx>
      <c:valAx>
        <c:axId val="6341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410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2nd'!$AI$245</c:f>
              <c:strCache>
                <c:ptCount val="1"/>
                <c:pt idx="0">
                  <c:v>Montly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2nd'!$B$246:$B$253</c:f>
              <c:strCache>
                <c:ptCount val="8"/>
                <c:pt idx="0">
                  <c:v>SCADA/IT</c:v>
                </c:pt>
                <c:pt idx="1">
                  <c:v>WAITING ON PARTS</c:v>
                </c:pt>
                <c:pt idx="2">
                  <c:v>SCANNER/ETC</c:v>
                </c:pt>
                <c:pt idx="3">
                  <c:v>QUALITY</c:v>
                </c:pt>
                <c:pt idx="4">
                  <c:v>REWORK</c:v>
                </c:pt>
                <c:pt idx="5">
                  <c:v>ABSENTEEISM</c:v>
                </c:pt>
                <c:pt idx="6">
                  <c:v>LINE SET-UP</c:v>
                </c:pt>
                <c:pt idx="7">
                  <c:v>OTHER</c:v>
                </c:pt>
              </c:strCache>
            </c:strRef>
          </c:cat>
          <c:val>
            <c:numRef>
              <c:f>'DT 2nd'!$AI$246:$AI$253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761-AD3E-0DD14F667BB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100000">
          <a:srgbClr val="0070C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Overview Mins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ln>
          <a:solidFill>
            <a:srgbClr val="002060"/>
          </a:solidFill>
        </a:ln>
      </c:spPr>
    </c:sideWall>
    <c:backWall>
      <c:thickness val="0"/>
      <c:spPr>
        <a:ln>
          <a:solidFill>
            <a:srgbClr val="002060"/>
          </a:solidFill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'DT 2nd'!$BG$1</c:f>
              <c:strCache>
                <c:ptCount val="1"/>
                <c:pt idx="0">
                  <c:v>Mins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'DT 2nd'!$BG$2:$BG$16</c:f>
              <c:numCache>
                <c:formatCode>0</c:formatCode>
                <c:ptCount val="15"/>
                <c:pt idx="0">
                  <c:v>0</c:v>
                </c:pt>
                <c:pt idx="1">
                  <c:v>120</c:v>
                </c:pt>
                <c:pt idx="2">
                  <c:v>90</c:v>
                </c:pt>
                <c:pt idx="3">
                  <c:v>0</c:v>
                </c:pt>
                <c:pt idx="4">
                  <c:v>1350</c:v>
                </c:pt>
                <c:pt idx="5">
                  <c:v>0</c:v>
                </c:pt>
                <c:pt idx="6">
                  <c:v>0</c:v>
                </c:pt>
                <c:pt idx="7">
                  <c:v>1091</c:v>
                </c:pt>
                <c:pt idx="8">
                  <c:v>340</c:v>
                </c:pt>
                <c:pt idx="9">
                  <c:v>320</c:v>
                </c:pt>
                <c:pt idx="10">
                  <c:v>0</c:v>
                </c:pt>
                <c:pt idx="11">
                  <c:v>0</c:v>
                </c:pt>
                <c:pt idx="12">
                  <c:v>153</c:v>
                </c:pt>
                <c:pt idx="13">
                  <c:v>0</c:v>
                </c:pt>
                <c:pt idx="14">
                  <c:v>3464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'DT 2nd'!$BF$2:$BF$16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590-423F-BCED-357C72D892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235"/>
        <c:shape val="cylinder"/>
        <c:axId val="63523072"/>
        <c:axId val="63546496"/>
        <c:axId val="0"/>
      </c:bar3DChart>
      <c:catAx>
        <c:axId val="6352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63546496"/>
        <c:crosses val="autoZero"/>
        <c:auto val="1"/>
        <c:lblAlgn val="ctr"/>
        <c:lblOffset val="100"/>
        <c:noMultiLvlLbl val="0"/>
      </c:catAx>
      <c:valAx>
        <c:axId val="635464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3523072"/>
        <c:crosses val="autoZero"/>
        <c:crossBetween val="between"/>
      </c:valAx>
      <c:spPr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77000">
          <a:srgbClr val="0070C0"/>
        </a:gs>
      </a:gsLst>
      <a:lin ang="5400000" scaled="0"/>
    </a:gradFill>
    <a:ln w="57150">
      <a:solidFill>
        <a:srgbClr val="002060"/>
      </a:solidFill>
    </a:ln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1st'!$AI$33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1st'!$B$34:$B$40</c:f>
              <c:strCache>
                <c:ptCount val="7"/>
                <c:pt idx="0">
                  <c:v>REPROCESSING/REWORK</c:v>
                </c:pt>
                <c:pt idx="1">
                  <c:v>MECHANICAL/ROBOT FAILURE</c:v>
                </c:pt>
                <c:pt idx="2">
                  <c:v>CLEANING</c:v>
                </c:pt>
                <c:pt idx="3">
                  <c:v>GLUE MIXTURE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</c:strCache>
            </c:strRef>
          </c:cat>
          <c:val>
            <c:numRef>
              <c:f>'DT 1st'!$AI$34:$AI$40</c:f>
              <c:numCache>
                <c:formatCode>0%</c:formatCode>
                <c:ptCount val="7"/>
                <c:pt idx="0">
                  <c:v>0</c:v>
                </c:pt>
                <c:pt idx="1">
                  <c:v>0.14473684210526316</c:v>
                </c:pt>
                <c:pt idx="2">
                  <c:v>0.52631578947368418</c:v>
                </c:pt>
                <c:pt idx="3">
                  <c:v>0.32894736842105265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8-4A7F-9590-84993F3152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Downtime Overview </a:t>
            </a:r>
          </a:p>
          <a:p>
            <a:pPr>
              <a:defRPr/>
            </a:pPr>
            <a:r>
              <a:rPr lang="en-US"/>
              <a:t>%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2nd'!$BH$1</c:f>
              <c:strCache>
                <c:ptCount val="1"/>
                <c:pt idx="0">
                  <c:v>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'DT 2nd'!$BH$2:$BH$15</c:f>
              <c:numCache>
                <c:formatCode>0%</c:formatCode>
                <c:ptCount val="14"/>
                <c:pt idx="0">
                  <c:v>0</c:v>
                </c:pt>
                <c:pt idx="1">
                  <c:v>3.4642032332563508E-2</c:v>
                </c:pt>
                <c:pt idx="2">
                  <c:v>2.5981524249422634E-2</c:v>
                </c:pt>
                <c:pt idx="3">
                  <c:v>0</c:v>
                </c:pt>
                <c:pt idx="4">
                  <c:v>0.38972286374133946</c:v>
                </c:pt>
                <c:pt idx="5">
                  <c:v>0</c:v>
                </c:pt>
                <c:pt idx="6">
                  <c:v>0</c:v>
                </c:pt>
                <c:pt idx="7">
                  <c:v>0.3149538106235566</c:v>
                </c:pt>
                <c:pt idx="8">
                  <c:v>9.8152424942263283E-2</c:v>
                </c:pt>
                <c:pt idx="9">
                  <c:v>9.237875288683603E-2</c:v>
                </c:pt>
                <c:pt idx="10">
                  <c:v>0</c:v>
                </c:pt>
                <c:pt idx="11">
                  <c:v>0</c:v>
                </c:pt>
                <c:pt idx="12">
                  <c:v>4.4168591224018477E-2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'DT 2nd'!$BF$2:$BF$15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6F-479E-AD9A-32CD490B65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70C0"/>
        </a:gs>
        <a:gs pos="50000">
          <a:schemeClr val="bg1"/>
        </a:gs>
        <a:gs pos="77000">
          <a:srgbClr val="0070C0"/>
        </a:gs>
      </a:gsLst>
      <a:lin ang="5400000" scaled="0"/>
    </a:gradFill>
    <a:ln w="76200">
      <a:solidFill>
        <a:srgbClr val="002060"/>
      </a:solidFill>
    </a:ln>
  </c:spPr>
  <c:txPr>
    <a:bodyPr/>
    <a:lstStyle/>
    <a:p>
      <a:pPr>
        <a:defRPr sz="3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Mins 1st Shift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Cumulative!$C$2</c:f>
              <c:strCache>
                <c:ptCount val="1"/>
                <c:pt idx="0">
                  <c:v>1st Shift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Cumulative!$B$3:$B$17</c:f>
              <c:strCache>
                <c:ptCount val="15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  <c:pt idx="14">
                  <c:v>Total</c:v>
                </c:pt>
              </c:strCache>
            </c:strRef>
          </c:cat>
          <c:val>
            <c:numRef>
              <c:f>Cumulative!$C$3:$C$17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760</c:v>
                </c:pt>
                <c:pt idx="3">
                  <c:v>0</c:v>
                </c:pt>
                <c:pt idx="4">
                  <c:v>2404</c:v>
                </c:pt>
                <c:pt idx="5">
                  <c:v>1850</c:v>
                </c:pt>
                <c:pt idx="6">
                  <c:v>1334</c:v>
                </c:pt>
                <c:pt idx="7">
                  <c:v>1080</c:v>
                </c:pt>
                <c:pt idx="8">
                  <c:v>880</c:v>
                </c:pt>
                <c:pt idx="9">
                  <c:v>325</c:v>
                </c:pt>
                <c:pt idx="10">
                  <c:v>0</c:v>
                </c:pt>
                <c:pt idx="11">
                  <c:v>0</c:v>
                </c:pt>
                <c:pt idx="12">
                  <c:v>265</c:v>
                </c:pt>
                <c:pt idx="13">
                  <c:v>0</c:v>
                </c:pt>
                <c:pt idx="14">
                  <c:v>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9-4C1A-BE4A-6902DDEB68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016512"/>
        <c:axId val="62018304"/>
        <c:axId val="0"/>
      </c:bar3DChart>
      <c:catAx>
        <c:axId val="6201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018304"/>
        <c:crosses val="autoZero"/>
        <c:auto val="1"/>
        <c:lblAlgn val="ctr"/>
        <c:lblOffset val="100"/>
        <c:noMultiLvlLbl val="0"/>
      </c:catAx>
      <c:valAx>
        <c:axId val="620183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2016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94000">
          <a:schemeClr val="tx1"/>
        </a:gs>
        <a:gs pos="14000">
          <a:srgbClr val="C00000"/>
        </a:gs>
        <a:gs pos="0">
          <a:srgbClr val="0070C0"/>
        </a:gs>
        <a:gs pos="50000">
          <a:schemeClr val="bg1"/>
        </a:gs>
        <a:gs pos="77000">
          <a:srgbClr val="0070C0"/>
        </a:gs>
      </a:gsLst>
      <a:lin ang="5400000" scaled="0"/>
    </a:gradFill>
    <a:ln w="5715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Mins 2nd Shift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Cumulative!$E$2</c:f>
              <c:strCache>
                <c:ptCount val="1"/>
                <c:pt idx="0">
                  <c:v>2nd Shift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Cumulative!$B$3:$B$17</c:f>
              <c:strCache>
                <c:ptCount val="15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  <c:pt idx="14">
                  <c:v>Total</c:v>
                </c:pt>
              </c:strCache>
            </c:strRef>
          </c:cat>
          <c:val>
            <c:numRef>
              <c:f>Cumulative!$E$3:$E$17</c:f>
              <c:numCache>
                <c:formatCode>0</c:formatCode>
                <c:ptCount val="15"/>
                <c:pt idx="0">
                  <c:v>0</c:v>
                </c:pt>
                <c:pt idx="1">
                  <c:v>120</c:v>
                </c:pt>
                <c:pt idx="2">
                  <c:v>90</c:v>
                </c:pt>
                <c:pt idx="3">
                  <c:v>0</c:v>
                </c:pt>
                <c:pt idx="4">
                  <c:v>1350</c:v>
                </c:pt>
                <c:pt idx="5">
                  <c:v>0</c:v>
                </c:pt>
                <c:pt idx="6">
                  <c:v>0</c:v>
                </c:pt>
                <c:pt idx="7">
                  <c:v>1091</c:v>
                </c:pt>
                <c:pt idx="8">
                  <c:v>340</c:v>
                </c:pt>
                <c:pt idx="9">
                  <c:v>320</c:v>
                </c:pt>
                <c:pt idx="10">
                  <c:v>0</c:v>
                </c:pt>
                <c:pt idx="11">
                  <c:v>0</c:v>
                </c:pt>
                <c:pt idx="12">
                  <c:v>153</c:v>
                </c:pt>
                <c:pt idx="13">
                  <c:v>0</c:v>
                </c:pt>
                <c:pt idx="14">
                  <c:v>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B-4F6F-9AC1-E32E67FC91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048128"/>
        <c:axId val="62049664"/>
        <c:axId val="0"/>
      </c:bar3DChart>
      <c:catAx>
        <c:axId val="620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049664"/>
        <c:crosses val="autoZero"/>
        <c:auto val="1"/>
        <c:lblAlgn val="ctr"/>
        <c:lblOffset val="100"/>
        <c:noMultiLvlLbl val="0"/>
      </c:catAx>
      <c:valAx>
        <c:axId val="620496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204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94000">
          <a:schemeClr val="tx1"/>
        </a:gs>
        <a:gs pos="14000">
          <a:srgbClr val="C00000"/>
        </a:gs>
        <a:gs pos="0">
          <a:srgbClr val="0070C0"/>
        </a:gs>
        <a:gs pos="50000">
          <a:schemeClr val="bg1"/>
        </a:gs>
        <a:gs pos="77000">
          <a:srgbClr val="0070C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Mins Cumulative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637376131371784E-2"/>
          <c:y val="0.10926665200074002"/>
          <c:w val="0.84026783483924428"/>
          <c:h val="0.651473449245347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Cumulative!$G$2</c:f>
              <c:strCache>
                <c:ptCount val="1"/>
                <c:pt idx="0">
                  <c:v>Total Mins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Cumulative!$B$3:$B$17</c:f>
              <c:strCache>
                <c:ptCount val="15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  <c:pt idx="14">
                  <c:v>Total</c:v>
                </c:pt>
              </c:strCache>
            </c:strRef>
          </c:cat>
          <c:val>
            <c:numRef>
              <c:f>Cumulative!$G$3:$G$17</c:f>
              <c:numCache>
                <c:formatCode>0</c:formatCode>
                <c:ptCount val="15"/>
                <c:pt idx="0">
                  <c:v>0</c:v>
                </c:pt>
                <c:pt idx="1">
                  <c:v>120</c:v>
                </c:pt>
                <c:pt idx="2">
                  <c:v>850</c:v>
                </c:pt>
                <c:pt idx="3">
                  <c:v>0</c:v>
                </c:pt>
                <c:pt idx="4">
                  <c:v>3754</c:v>
                </c:pt>
                <c:pt idx="5">
                  <c:v>1850</c:v>
                </c:pt>
                <c:pt idx="6">
                  <c:v>1334</c:v>
                </c:pt>
                <c:pt idx="7">
                  <c:v>2171</c:v>
                </c:pt>
                <c:pt idx="8">
                  <c:v>1220</c:v>
                </c:pt>
                <c:pt idx="9">
                  <c:v>645</c:v>
                </c:pt>
                <c:pt idx="10">
                  <c:v>0</c:v>
                </c:pt>
                <c:pt idx="11">
                  <c:v>0</c:v>
                </c:pt>
                <c:pt idx="12">
                  <c:v>418</c:v>
                </c:pt>
                <c:pt idx="13">
                  <c:v>0</c:v>
                </c:pt>
                <c:pt idx="14">
                  <c:v>12362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6-4F1E-8191-D59C50893D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087936"/>
        <c:axId val="62089472"/>
        <c:axId val="0"/>
      </c:bar3DChart>
      <c:catAx>
        <c:axId val="620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089472"/>
        <c:crosses val="autoZero"/>
        <c:auto val="1"/>
        <c:lblAlgn val="ctr"/>
        <c:lblOffset val="100"/>
        <c:noMultiLvlLbl val="0"/>
      </c:catAx>
      <c:valAx>
        <c:axId val="62089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2087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97000">
          <a:schemeClr val="tx1"/>
        </a:gs>
        <a:gs pos="32000">
          <a:srgbClr val="0070C0"/>
        </a:gs>
        <a:gs pos="0">
          <a:srgbClr val="C00000"/>
        </a:gs>
        <a:gs pos="42000">
          <a:schemeClr val="bg1"/>
        </a:gs>
        <a:gs pos="88000">
          <a:srgbClr val="C0000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Downtime 1st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Cumulative!$B$3:$B$16</c:f>
              <c:strCache>
                <c:ptCount val="14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</c:strCache>
            </c:strRef>
          </c:cat>
          <c:val>
            <c:numRef>
              <c:f>Cumulative!$D$3:$D$16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8.5412452236457631E-2</c:v>
                </c:pt>
                <c:pt idx="3">
                  <c:v>0</c:v>
                </c:pt>
                <c:pt idx="4">
                  <c:v>0.27017307260058437</c:v>
                </c:pt>
                <c:pt idx="5">
                  <c:v>0.20791189031242976</c:v>
                </c:pt>
                <c:pt idx="6">
                  <c:v>0.149921330636098</c:v>
                </c:pt>
                <c:pt idx="7">
                  <c:v>0.12137559002022927</c:v>
                </c:pt>
                <c:pt idx="8">
                  <c:v>9.8898628905371988E-2</c:v>
                </c:pt>
                <c:pt idx="9">
                  <c:v>3.6525061811643063E-2</c:v>
                </c:pt>
                <c:pt idx="10">
                  <c:v>0</c:v>
                </c:pt>
                <c:pt idx="11">
                  <c:v>0</c:v>
                </c:pt>
                <c:pt idx="12">
                  <c:v>2.9781973477185884E-2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B-47B7-BFA4-6CB71C23BA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gradFill>
      <a:gsLst>
        <a:gs pos="94000">
          <a:schemeClr val="tx1"/>
        </a:gs>
        <a:gs pos="14000">
          <a:srgbClr val="C00000"/>
        </a:gs>
        <a:gs pos="0">
          <a:srgbClr val="0070C0"/>
        </a:gs>
        <a:gs pos="50000">
          <a:schemeClr val="bg1"/>
        </a:gs>
        <a:gs pos="77000">
          <a:srgbClr val="0070C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Downtime 2nd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Cumulative!$B$3:$B$16</c:f>
              <c:strCache>
                <c:ptCount val="14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</c:strCache>
            </c:strRef>
          </c:cat>
          <c:val>
            <c:numRef>
              <c:f>Cumulative!$F$3:$F$16</c:f>
              <c:numCache>
                <c:formatCode>0%</c:formatCode>
                <c:ptCount val="14"/>
                <c:pt idx="0">
                  <c:v>0</c:v>
                </c:pt>
                <c:pt idx="1">
                  <c:v>3.4642032332563508E-2</c:v>
                </c:pt>
                <c:pt idx="2">
                  <c:v>2.5981524249422634E-2</c:v>
                </c:pt>
                <c:pt idx="3">
                  <c:v>0</c:v>
                </c:pt>
                <c:pt idx="4">
                  <c:v>0.38972286374133946</c:v>
                </c:pt>
                <c:pt idx="5">
                  <c:v>0</c:v>
                </c:pt>
                <c:pt idx="6">
                  <c:v>0</c:v>
                </c:pt>
                <c:pt idx="7">
                  <c:v>0.3149538106235566</c:v>
                </c:pt>
                <c:pt idx="8">
                  <c:v>9.8152424942263283E-2</c:v>
                </c:pt>
                <c:pt idx="9">
                  <c:v>9.237875288683603E-2</c:v>
                </c:pt>
                <c:pt idx="10">
                  <c:v>0</c:v>
                </c:pt>
                <c:pt idx="11">
                  <c:v>0</c:v>
                </c:pt>
                <c:pt idx="12">
                  <c:v>4.4168591224018477E-2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4-4AE6-A097-7D12A5F738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gradFill>
      <a:gsLst>
        <a:gs pos="28770">
          <a:srgbClr val="FF0000"/>
        </a:gs>
        <a:gs pos="97000">
          <a:schemeClr val="tx1"/>
        </a:gs>
        <a:gs pos="0">
          <a:srgbClr val="0070C0"/>
        </a:gs>
        <a:gs pos="42000">
          <a:schemeClr val="bg1"/>
        </a:gs>
        <a:gs pos="88000">
          <a:srgbClr val="0070C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Shift 1st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Cumulative!$B$3:$B$16</c:f>
              <c:strCache>
                <c:ptCount val="14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</c:strCache>
            </c:strRef>
          </c:cat>
          <c:val>
            <c:numRef>
              <c:f>Cumulative!$U$3:$U$16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7.6845298281092017E-2</c:v>
                </c:pt>
                <c:pt idx="3">
                  <c:v>0</c:v>
                </c:pt>
                <c:pt idx="4">
                  <c:v>0.24307381193124369</c:v>
                </c:pt>
                <c:pt idx="5">
                  <c:v>0.18705763397371081</c:v>
                </c:pt>
                <c:pt idx="6">
                  <c:v>0.13488372093023257</c:v>
                </c:pt>
                <c:pt idx="7">
                  <c:v>0.10920121334681497</c:v>
                </c:pt>
                <c:pt idx="8">
                  <c:v>8.8978766430738113E-2</c:v>
                </c:pt>
                <c:pt idx="9">
                  <c:v>3.286147623862487E-2</c:v>
                </c:pt>
                <c:pt idx="10">
                  <c:v>0</c:v>
                </c:pt>
                <c:pt idx="11">
                  <c:v>0</c:v>
                </c:pt>
                <c:pt idx="12">
                  <c:v>2.6794742163801819E-2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E-4550-B848-F4F15F9091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0438809217288898"/>
          <c:y val="0.21617234797912582"/>
          <c:w val="0.18639830347293548"/>
          <c:h val="0.69536559057209546"/>
        </c:manualLayout>
      </c:layout>
      <c:overlay val="0"/>
    </c:legend>
    <c:plotVisOnly val="1"/>
    <c:dispBlanksAs val="gap"/>
    <c:showDLblsOverMax val="0"/>
  </c:chart>
  <c:spPr>
    <a:gradFill>
      <a:gsLst>
        <a:gs pos="28770">
          <a:srgbClr val="FF0000"/>
        </a:gs>
        <a:gs pos="97000">
          <a:schemeClr val="tx1"/>
        </a:gs>
        <a:gs pos="0">
          <a:srgbClr val="0070C0"/>
        </a:gs>
        <a:gs pos="42000">
          <a:schemeClr val="bg1"/>
        </a:gs>
        <a:gs pos="88000">
          <a:srgbClr val="0070C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Shift 2nd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Cumulative!$B$3:$B$16</c:f>
              <c:strCache>
                <c:ptCount val="14"/>
                <c:pt idx="0">
                  <c:v>Injection Molding</c:v>
                </c:pt>
                <c:pt idx="1">
                  <c:v>Plasma</c:v>
                </c:pt>
                <c:pt idx="2">
                  <c:v>Glue Robot</c:v>
                </c:pt>
                <c:pt idx="3">
                  <c:v>Dryer</c:v>
                </c:pt>
                <c:pt idx="4">
                  <c:v>Vacuum Lam</c:v>
                </c:pt>
                <c:pt idx="5">
                  <c:v>Prefixing/Spacer </c:v>
                </c:pt>
                <c:pt idx="6">
                  <c:v>Press Lam</c:v>
                </c:pt>
                <c:pt idx="7">
                  <c:v>Welder 1</c:v>
                </c:pt>
                <c:pt idx="8">
                  <c:v>Welder 2A</c:v>
                </c:pt>
                <c:pt idx="9">
                  <c:v>Welder 2B</c:v>
                </c:pt>
                <c:pt idx="10">
                  <c:v>Rear Cover</c:v>
                </c:pt>
                <c:pt idx="11">
                  <c:v>Kitting</c:v>
                </c:pt>
                <c:pt idx="12">
                  <c:v>Final Assembly</c:v>
                </c:pt>
                <c:pt idx="13">
                  <c:v>Blind Audit</c:v>
                </c:pt>
              </c:strCache>
            </c:strRef>
          </c:cat>
          <c:val>
            <c:numRef>
              <c:f>Cumulative!$X$3:$X$16</c:f>
              <c:numCache>
                <c:formatCode>0%</c:formatCode>
                <c:ptCount val="14"/>
                <c:pt idx="0">
                  <c:v>0</c:v>
                </c:pt>
                <c:pt idx="1">
                  <c:v>1.2133468149646108E-2</c:v>
                </c:pt>
                <c:pt idx="2">
                  <c:v>9.1001011122345803E-3</c:v>
                </c:pt>
                <c:pt idx="3">
                  <c:v>0</c:v>
                </c:pt>
                <c:pt idx="4">
                  <c:v>0.1365015166835187</c:v>
                </c:pt>
                <c:pt idx="5">
                  <c:v>0</c:v>
                </c:pt>
                <c:pt idx="6">
                  <c:v>0</c:v>
                </c:pt>
                <c:pt idx="7">
                  <c:v>0.11031344792719919</c:v>
                </c:pt>
                <c:pt idx="8">
                  <c:v>3.4378159757330634E-2</c:v>
                </c:pt>
                <c:pt idx="9">
                  <c:v>3.2355915065722954E-2</c:v>
                </c:pt>
                <c:pt idx="10">
                  <c:v>0</c:v>
                </c:pt>
                <c:pt idx="11">
                  <c:v>0</c:v>
                </c:pt>
                <c:pt idx="12">
                  <c:v>1.5470171890798787E-2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7-4CCF-ABC2-751C2D4736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gradFill>
      <a:gsLst>
        <a:gs pos="28770">
          <a:srgbClr val="FF0000"/>
        </a:gs>
        <a:gs pos="97000">
          <a:schemeClr val="tx1"/>
        </a:gs>
        <a:gs pos="0">
          <a:srgbClr val="0070C0"/>
        </a:gs>
        <a:gs pos="42000">
          <a:schemeClr val="bg1"/>
        </a:gs>
        <a:gs pos="88000">
          <a:srgbClr val="0070C0"/>
        </a:gs>
      </a:gsLst>
      <a:lin ang="5400000" scaled="0"/>
    </a:gradFill>
    <a:ln w="50800">
      <a:solidFill>
        <a:srgbClr val="C00000"/>
      </a:solidFill>
    </a:ln>
    <a:effectLst>
      <a:glow rad="381000">
        <a:srgbClr val="002060">
          <a:alpha val="70000"/>
        </a:srgbClr>
      </a:glow>
    </a:effectLst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1st'!$B$53:$B$58</c:f>
              <c:strCache>
                <c:ptCount val="6"/>
                <c:pt idx="0">
                  <c:v>REPROCESSING/REWORK</c:v>
                </c:pt>
                <c:pt idx="1">
                  <c:v>MECHANICAL</c:v>
                </c:pt>
                <c:pt idx="2">
                  <c:v>ABSENTEEISM</c:v>
                </c:pt>
                <c:pt idx="3">
                  <c:v>LINE SET-UP</c:v>
                </c:pt>
                <c:pt idx="4">
                  <c:v>OTHER</c:v>
                </c:pt>
                <c:pt idx="5">
                  <c:v>TOTALS</c:v>
                </c:pt>
              </c:strCache>
            </c:strRef>
          </c:cat>
          <c:val>
            <c:numRef>
              <c:f>'DT 1st'!$AH$53:$AH$58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C-4198-86B7-526DE449D6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708736"/>
        <c:axId val="60740352"/>
        <c:axId val="0"/>
      </c:bar3DChart>
      <c:catAx>
        <c:axId val="6070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740352"/>
        <c:crosses val="autoZero"/>
        <c:auto val="1"/>
        <c:lblAlgn val="ctr"/>
        <c:lblOffset val="100"/>
        <c:noMultiLvlLbl val="0"/>
      </c:catAx>
      <c:valAx>
        <c:axId val="6074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70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'DT 1st'!$AI$52</c:f>
              <c:strCache>
                <c:ptCount val="1"/>
                <c:pt idx="0">
                  <c:v>MONTHLY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'DT 1st'!$B$53:$B$57</c:f>
              <c:strCache>
                <c:ptCount val="5"/>
                <c:pt idx="0">
                  <c:v>REPROCESSING/REWORK</c:v>
                </c:pt>
                <c:pt idx="1">
                  <c:v>MECHANICAL</c:v>
                </c:pt>
                <c:pt idx="2">
                  <c:v>ABSENTEEISM</c:v>
                </c:pt>
                <c:pt idx="3">
                  <c:v>LINE SET-UP</c:v>
                </c:pt>
                <c:pt idx="4">
                  <c:v>OTHER</c:v>
                </c:pt>
              </c:strCache>
            </c:strRef>
          </c:cat>
          <c:val>
            <c:numRef>
              <c:f>'DT 1st'!$AI$53:$AI$57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4-4A80-880F-3979238C18C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900"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MONTLY TOTALS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tx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'DT 1st'!$AH$72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'DT 1st'!$B$73:$B$80</c:f>
              <c:strCache>
                <c:ptCount val="8"/>
                <c:pt idx="0">
                  <c:v>MECHANICAL FAILURE</c:v>
                </c:pt>
                <c:pt idx="1">
                  <c:v>WAITING ON PARTS</c:v>
                </c:pt>
                <c:pt idx="2">
                  <c:v>DELAMINATION</c:v>
                </c:pt>
                <c:pt idx="3">
                  <c:v>MAINTENANCE</c:v>
                </c:pt>
                <c:pt idx="4">
                  <c:v>ABSENTEEISM</c:v>
                </c:pt>
                <c:pt idx="5">
                  <c:v>LINE SET-UP</c:v>
                </c:pt>
                <c:pt idx="6">
                  <c:v>OTHER</c:v>
                </c:pt>
                <c:pt idx="7">
                  <c:v>TOTALS</c:v>
                </c:pt>
              </c:strCache>
            </c:strRef>
          </c:cat>
          <c:val>
            <c:numRef>
              <c:f>'DT 1st'!$AH$73:$AH$80</c:f>
              <c:numCache>
                <c:formatCode>General</c:formatCode>
                <c:ptCount val="8"/>
                <c:pt idx="0">
                  <c:v>300</c:v>
                </c:pt>
                <c:pt idx="1">
                  <c:v>2019</c:v>
                </c:pt>
                <c:pt idx="2">
                  <c:v>0</c:v>
                </c:pt>
                <c:pt idx="3">
                  <c:v>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">
                  <c:v>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0-4E61-9C74-B36AF28392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0786560"/>
        <c:axId val="60809984"/>
        <c:axId val="0"/>
      </c:bar3DChart>
      <c:catAx>
        <c:axId val="6078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809984"/>
        <c:crosses val="autoZero"/>
        <c:auto val="1"/>
        <c:lblAlgn val="ctr"/>
        <c:lblOffset val="100"/>
        <c:noMultiLvlLbl val="0"/>
      </c:catAx>
      <c:valAx>
        <c:axId val="6080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786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C00000"/>
        </a:gs>
        <a:gs pos="50000">
          <a:schemeClr val="bg1"/>
        </a:gs>
        <a:gs pos="100000">
          <a:srgbClr val="C00000"/>
        </a:gs>
      </a:gsLst>
      <a:lin ang="5400000" scaled="0"/>
    </a:gradFill>
    <a:ln w="57150">
      <a:solidFill>
        <a:schemeClr val="bg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1.xml"/><Relationship Id="rId21" Type="http://schemas.openxmlformats.org/officeDocument/2006/relationships/chart" Target="../charts/chart19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image" Target="../media/image2.jpe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18" Type="http://schemas.openxmlformats.org/officeDocument/2006/relationships/chart" Target="../charts/chart46.xml"/><Relationship Id="rId26" Type="http://schemas.openxmlformats.org/officeDocument/2006/relationships/chart" Target="../charts/chart54.xml"/><Relationship Id="rId3" Type="http://schemas.openxmlformats.org/officeDocument/2006/relationships/chart" Target="../charts/chart31.xml"/><Relationship Id="rId21" Type="http://schemas.openxmlformats.org/officeDocument/2006/relationships/chart" Target="../charts/chart49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17" Type="http://schemas.openxmlformats.org/officeDocument/2006/relationships/chart" Target="../charts/chart45.xml"/><Relationship Id="rId25" Type="http://schemas.openxmlformats.org/officeDocument/2006/relationships/chart" Target="../charts/chart53.xml"/><Relationship Id="rId2" Type="http://schemas.openxmlformats.org/officeDocument/2006/relationships/image" Target="../media/image2.jpeg"/><Relationship Id="rId16" Type="http://schemas.openxmlformats.org/officeDocument/2006/relationships/chart" Target="../charts/chart44.xml"/><Relationship Id="rId20" Type="http://schemas.openxmlformats.org/officeDocument/2006/relationships/chart" Target="../charts/chart48.xml"/><Relationship Id="rId29" Type="http://schemas.openxmlformats.org/officeDocument/2006/relationships/chart" Target="../charts/chart57.xml"/><Relationship Id="rId1" Type="http://schemas.openxmlformats.org/officeDocument/2006/relationships/image" Target="../media/image1.jpeg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24" Type="http://schemas.openxmlformats.org/officeDocument/2006/relationships/chart" Target="../charts/chart52.xml"/><Relationship Id="rId32" Type="http://schemas.openxmlformats.org/officeDocument/2006/relationships/chart" Target="../charts/chart60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23" Type="http://schemas.openxmlformats.org/officeDocument/2006/relationships/chart" Target="../charts/chart51.xml"/><Relationship Id="rId28" Type="http://schemas.openxmlformats.org/officeDocument/2006/relationships/chart" Target="../charts/chart56.xml"/><Relationship Id="rId10" Type="http://schemas.openxmlformats.org/officeDocument/2006/relationships/chart" Target="../charts/chart38.xml"/><Relationship Id="rId19" Type="http://schemas.openxmlformats.org/officeDocument/2006/relationships/chart" Target="../charts/chart47.xml"/><Relationship Id="rId31" Type="http://schemas.openxmlformats.org/officeDocument/2006/relationships/chart" Target="../charts/chart59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Relationship Id="rId22" Type="http://schemas.openxmlformats.org/officeDocument/2006/relationships/chart" Target="../charts/chart50.xml"/><Relationship Id="rId27" Type="http://schemas.openxmlformats.org/officeDocument/2006/relationships/chart" Target="../charts/chart55.xml"/><Relationship Id="rId30" Type="http://schemas.openxmlformats.org/officeDocument/2006/relationships/chart" Target="../charts/chart5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225137</xdr:colOff>
      <xdr:row>0</xdr:row>
      <xdr:rowOff>103909</xdr:rowOff>
    </xdr:from>
    <xdr:to>
      <xdr:col>54</xdr:col>
      <xdr:colOff>173182</xdr:colOff>
      <xdr:row>7</xdr:row>
      <xdr:rowOff>155863</xdr:rowOff>
    </xdr:to>
    <xdr:sp macro="" textlink="">
      <xdr:nvSpPr>
        <xdr:cNvPr id="75" name="Rounded 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5007455" y="103909"/>
          <a:ext cx="11464636" cy="3463636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152400</xdr:colOff>
      <xdr:row>0</xdr:row>
      <xdr:rowOff>38100</xdr:rowOff>
    </xdr:from>
    <xdr:to>
      <xdr:col>1</xdr:col>
      <xdr:colOff>1247775</xdr:colOff>
      <xdr:row>0</xdr:row>
      <xdr:rowOff>572643</xdr:rowOff>
    </xdr:to>
    <xdr:pic>
      <xdr:nvPicPr>
        <xdr:cNvPr id="2" name="Picture 30" descr="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381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65809</xdr:colOff>
      <xdr:row>14</xdr:row>
      <xdr:rowOff>3463</xdr:rowOff>
    </xdr:from>
    <xdr:to>
      <xdr:col>1</xdr:col>
      <xdr:colOff>1161184</xdr:colOff>
      <xdr:row>14</xdr:row>
      <xdr:rowOff>538006</xdr:rowOff>
    </xdr:to>
    <xdr:pic>
      <xdr:nvPicPr>
        <xdr:cNvPr id="3" name="Picture 30" descr="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29" y="7669183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31</xdr:row>
      <xdr:rowOff>38100</xdr:rowOff>
    </xdr:from>
    <xdr:to>
      <xdr:col>1</xdr:col>
      <xdr:colOff>1247775</xdr:colOff>
      <xdr:row>31</xdr:row>
      <xdr:rowOff>572643</xdr:rowOff>
    </xdr:to>
    <xdr:pic>
      <xdr:nvPicPr>
        <xdr:cNvPr id="4" name="Picture 30" descr="3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683258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50</xdr:row>
      <xdr:rowOff>38100</xdr:rowOff>
    </xdr:from>
    <xdr:to>
      <xdr:col>1</xdr:col>
      <xdr:colOff>1247775</xdr:colOff>
      <xdr:row>50</xdr:row>
      <xdr:rowOff>572643</xdr:rowOff>
    </xdr:to>
    <xdr:pic>
      <xdr:nvPicPr>
        <xdr:cNvPr id="5" name="Picture 30" descr="3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6570940"/>
          <a:ext cx="1095375" cy="42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70</xdr:row>
      <xdr:rowOff>38100</xdr:rowOff>
    </xdr:from>
    <xdr:to>
      <xdr:col>1</xdr:col>
      <xdr:colOff>1247775</xdr:colOff>
      <xdr:row>70</xdr:row>
      <xdr:rowOff>572643</xdr:rowOff>
    </xdr:to>
    <xdr:pic>
      <xdr:nvPicPr>
        <xdr:cNvPr id="6" name="Picture 30" descr="3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3469386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88</xdr:row>
      <xdr:rowOff>38100</xdr:rowOff>
    </xdr:from>
    <xdr:to>
      <xdr:col>1</xdr:col>
      <xdr:colOff>1247775</xdr:colOff>
      <xdr:row>88</xdr:row>
      <xdr:rowOff>572643</xdr:rowOff>
    </xdr:to>
    <xdr:pic>
      <xdr:nvPicPr>
        <xdr:cNvPr id="7" name="Picture 30" descr="3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437007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109</xdr:row>
      <xdr:rowOff>38100</xdr:rowOff>
    </xdr:from>
    <xdr:to>
      <xdr:col>1</xdr:col>
      <xdr:colOff>1247775</xdr:colOff>
      <xdr:row>109</xdr:row>
      <xdr:rowOff>572643</xdr:rowOff>
    </xdr:to>
    <xdr:pic>
      <xdr:nvPicPr>
        <xdr:cNvPr id="8" name="Picture 30" descr="3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5286756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131</xdr:row>
      <xdr:rowOff>38100</xdr:rowOff>
    </xdr:from>
    <xdr:to>
      <xdr:col>1</xdr:col>
      <xdr:colOff>1247775</xdr:colOff>
      <xdr:row>131</xdr:row>
      <xdr:rowOff>572643</xdr:rowOff>
    </xdr:to>
    <xdr:pic>
      <xdr:nvPicPr>
        <xdr:cNvPr id="30" name="Picture 30" descr="3D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6291072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65809</xdr:colOff>
      <xdr:row>150</xdr:row>
      <xdr:rowOff>3463</xdr:rowOff>
    </xdr:from>
    <xdr:to>
      <xdr:col>1</xdr:col>
      <xdr:colOff>1161184</xdr:colOff>
      <xdr:row>150</xdr:row>
      <xdr:rowOff>538006</xdr:rowOff>
    </xdr:to>
    <xdr:pic>
      <xdr:nvPicPr>
        <xdr:cNvPr id="31" name="Picture 30" descr="3D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29" y="70541803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171</xdr:row>
      <xdr:rowOff>38100</xdr:rowOff>
    </xdr:from>
    <xdr:to>
      <xdr:col>1</xdr:col>
      <xdr:colOff>1247775</xdr:colOff>
      <xdr:row>171</xdr:row>
      <xdr:rowOff>572643</xdr:rowOff>
    </xdr:to>
    <xdr:pic>
      <xdr:nvPicPr>
        <xdr:cNvPr id="32" name="Picture 30" descr="3D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797052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191</xdr:row>
      <xdr:rowOff>38100</xdr:rowOff>
    </xdr:from>
    <xdr:to>
      <xdr:col>1</xdr:col>
      <xdr:colOff>1247775</xdr:colOff>
      <xdr:row>191</xdr:row>
      <xdr:rowOff>572643</xdr:rowOff>
    </xdr:to>
    <xdr:pic>
      <xdr:nvPicPr>
        <xdr:cNvPr id="33" name="Picture 30" descr="3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89443560"/>
          <a:ext cx="1095375" cy="42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209</xdr:row>
      <xdr:rowOff>38100</xdr:rowOff>
    </xdr:from>
    <xdr:to>
      <xdr:col>1</xdr:col>
      <xdr:colOff>1247775</xdr:colOff>
      <xdr:row>209</xdr:row>
      <xdr:rowOff>572643</xdr:rowOff>
    </xdr:to>
    <xdr:pic>
      <xdr:nvPicPr>
        <xdr:cNvPr id="34" name="Picture 30" descr="3D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756648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227</xdr:row>
      <xdr:rowOff>38100</xdr:rowOff>
    </xdr:from>
    <xdr:to>
      <xdr:col>1</xdr:col>
      <xdr:colOff>1247775</xdr:colOff>
      <xdr:row>227</xdr:row>
      <xdr:rowOff>572643</xdr:rowOff>
    </xdr:to>
    <xdr:pic>
      <xdr:nvPicPr>
        <xdr:cNvPr id="35" name="Picture 30" descr="3D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0657332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243</xdr:row>
      <xdr:rowOff>38100</xdr:rowOff>
    </xdr:from>
    <xdr:to>
      <xdr:col>1</xdr:col>
      <xdr:colOff>1247775</xdr:colOff>
      <xdr:row>243</xdr:row>
      <xdr:rowOff>572643</xdr:rowOff>
    </xdr:to>
    <xdr:pic>
      <xdr:nvPicPr>
        <xdr:cNvPr id="36" name="Picture 30" descr="3D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1574018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232927</xdr:colOff>
      <xdr:row>0</xdr:row>
      <xdr:rowOff>329045</xdr:rowOff>
    </xdr:from>
    <xdr:to>
      <xdr:col>44</xdr:col>
      <xdr:colOff>225136</xdr:colOff>
      <xdr:row>6</xdr:row>
      <xdr:rowOff>77066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197604</xdr:colOff>
      <xdr:row>0</xdr:row>
      <xdr:rowOff>366375</xdr:rowOff>
    </xdr:from>
    <xdr:to>
      <xdr:col>53</xdr:col>
      <xdr:colOff>135272</xdr:colOff>
      <xdr:row>6</xdr:row>
      <xdr:rowOff>78078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207818</xdr:colOff>
      <xdr:row>14</xdr:row>
      <xdr:rowOff>51955</xdr:rowOff>
    </xdr:from>
    <xdr:to>
      <xdr:col>54</xdr:col>
      <xdr:colOff>155863</xdr:colOff>
      <xdr:row>21</xdr:row>
      <xdr:rowOff>432954</xdr:rowOff>
    </xdr:to>
    <xdr:sp macro="" textlink="">
      <xdr:nvSpPr>
        <xdr:cNvPr id="76" name="Rounded 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4990136" y="4831773"/>
          <a:ext cx="11464636" cy="3463636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215608</xdr:colOff>
      <xdr:row>14</xdr:row>
      <xdr:rowOff>277091</xdr:rowOff>
    </xdr:from>
    <xdr:to>
      <xdr:col>44</xdr:col>
      <xdr:colOff>207817</xdr:colOff>
      <xdr:row>21</xdr:row>
      <xdr:rowOff>146339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180285</xdr:colOff>
      <xdr:row>14</xdr:row>
      <xdr:rowOff>314421</xdr:rowOff>
    </xdr:from>
    <xdr:to>
      <xdr:col>53</xdr:col>
      <xdr:colOff>117953</xdr:colOff>
      <xdr:row>21</xdr:row>
      <xdr:rowOff>147351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242454</xdr:colOff>
      <xdr:row>31</xdr:row>
      <xdr:rowOff>311727</xdr:rowOff>
    </xdr:from>
    <xdr:to>
      <xdr:col>54</xdr:col>
      <xdr:colOff>190499</xdr:colOff>
      <xdr:row>38</xdr:row>
      <xdr:rowOff>363681</xdr:rowOff>
    </xdr:to>
    <xdr:sp macro="" textlink="">
      <xdr:nvSpPr>
        <xdr:cNvPr id="79" name="Rounded 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5024772" y="10771909"/>
          <a:ext cx="11464636" cy="3463636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250244</xdr:colOff>
      <xdr:row>31</xdr:row>
      <xdr:rowOff>536863</xdr:rowOff>
    </xdr:from>
    <xdr:to>
      <xdr:col>44</xdr:col>
      <xdr:colOff>242453</xdr:colOff>
      <xdr:row>38</xdr:row>
      <xdr:rowOff>77066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214921</xdr:colOff>
      <xdr:row>31</xdr:row>
      <xdr:rowOff>574193</xdr:rowOff>
    </xdr:from>
    <xdr:to>
      <xdr:col>53</xdr:col>
      <xdr:colOff>152589</xdr:colOff>
      <xdr:row>38</xdr:row>
      <xdr:rowOff>78078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242454</xdr:colOff>
      <xdr:row>49</xdr:row>
      <xdr:rowOff>311727</xdr:rowOff>
    </xdr:from>
    <xdr:to>
      <xdr:col>54</xdr:col>
      <xdr:colOff>190499</xdr:colOff>
      <xdr:row>59</xdr:row>
      <xdr:rowOff>6494</xdr:rowOff>
    </xdr:to>
    <xdr:sp macro="" textlink="">
      <xdr:nvSpPr>
        <xdr:cNvPr id="82" name="Rounded 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24912204" y="16766165"/>
          <a:ext cx="11711420" cy="3433329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250244</xdr:colOff>
      <xdr:row>50</xdr:row>
      <xdr:rowOff>108238</xdr:rowOff>
    </xdr:from>
    <xdr:to>
      <xdr:col>44</xdr:col>
      <xdr:colOff>242453</xdr:colOff>
      <xdr:row>57</xdr:row>
      <xdr:rowOff>124691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214921</xdr:colOff>
      <xdr:row>50</xdr:row>
      <xdr:rowOff>145568</xdr:rowOff>
    </xdr:from>
    <xdr:to>
      <xdr:col>53</xdr:col>
      <xdr:colOff>152589</xdr:colOff>
      <xdr:row>57</xdr:row>
      <xdr:rowOff>125703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171017</xdr:colOff>
      <xdr:row>70</xdr:row>
      <xdr:rowOff>454603</xdr:rowOff>
    </xdr:from>
    <xdr:to>
      <xdr:col>54</xdr:col>
      <xdr:colOff>119062</xdr:colOff>
      <xdr:row>78</xdr:row>
      <xdr:rowOff>363682</xdr:rowOff>
    </xdr:to>
    <xdr:sp macro="" textlink="">
      <xdr:nvSpPr>
        <xdr:cNvPr id="85" name="Rounded 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24840767" y="22981228"/>
          <a:ext cx="11711420" cy="3433329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178807</xdr:colOff>
      <xdr:row>71</xdr:row>
      <xdr:rowOff>60614</xdr:rowOff>
    </xdr:from>
    <xdr:to>
      <xdr:col>44</xdr:col>
      <xdr:colOff>171016</xdr:colOff>
      <xdr:row>78</xdr:row>
      <xdr:rowOff>77067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143484</xdr:colOff>
      <xdr:row>71</xdr:row>
      <xdr:rowOff>97944</xdr:rowOff>
    </xdr:from>
    <xdr:to>
      <xdr:col>53</xdr:col>
      <xdr:colOff>81152</xdr:colOff>
      <xdr:row>78</xdr:row>
      <xdr:rowOff>78079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266267</xdr:colOff>
      <xdr:row>90</xdr:row>
      <xdr:rowOff>73603</xdr:rowOff>
    </xdr:from>
    <xdr:to>
      <xdr:col>54</xdr:col>
      <xdr:colOff>214312</xdr:colOff>
      <xdr:row>97</xdr:row>
      <xdr:rowOff>339869</xdr:rowOff>
    </xdr:to>
    <xdr:sp macro="" textlink="">
      <xdr:nvSpPr>
        <xdr:cNvPr id="88" name="Rounded 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24936017" y="30886978"/>
          <a:ext cx="11711420" cy="3433329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90</xdr:row>
      <xdr:rowOff>298739</xdr:rowOff>
    </xdr:from>
    <xdr:to>
      <xdr:col>44</xdr:col>
      <xdr:colOff>266266</xdr:colOff>
      <xdr:row>97</xdr:row>
      <xdr:rowOff>53254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45</xdr:col>
      <xdr:colOff>238734</xdr:colOff>
      <xdr:row>90</xdr:row>
      <xdr:rowOff>336069</xdr:rowOff>
    </xdr:from>
    <xdr:to>
      <xdr:col>53</xdr:col>
      <xdr:colOff>176402</xdr:colOff>
      <xdr:row>97</xdr:row>
      <xdr:rowOff>54266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266267</xdr:colOff>
      <xdr:row>109</xdr:row>
      <xdr:rowOff>335540</xdr:rowOff>
    </xdr:from>
    <xdr:to>
      <xdr:col>54</xdr:col>
      <xdr:colOff>214312</xdr:colOff>
      <xdr:row>117</xdr:row>
      <xdr:rowOff>244619</xdr:rowOff>
    </xdr:to>
    <xdr:sp macro="" textlink="">
      <xdr:nvSpPr>
        <xdr:cNvPr id="91" name="Rounded 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24936017" y="37935478"/>
          <a:ext cx="11711420" cy="3433329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109</xdr:row>
      <xdr:rowOff>560676</xdr:rowOff>
    </xdr:from>
    <xdr:to>
      <xdr:col>44</xdr:col>
      <xdr:colOff>266266</xdr:colOff>
      <xdr:row>116</xdr:row>
      <xdr:rowOff>410442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238734</xdr:colOff>
      <xdr:row>109</xdr:row>
      <xdr:rowOff>598006</xdr:rowOff>
    </xdr:from>
    <xdr:to>
      <xdr:col>53</xdr:col>
      <xdr:colOff>176402</xdr:colOff>
      <xdr:row>116</xdr:row>
      <xdr:rowOff>411454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266267</xdr:colOff>
      <xdr:row>131</xdr:row>
      <xdr:rowOff>49790</xdr:rowOff>
    </xdr:from>
    <xdr:to>
      <xdr:col>54</xdr:col>
      <xdr:colOff>214312</xdr:colOff>
      <xdr:row>138</xdr:row>
      <xdr:rowOff>411307</xdr:rowOff>
    </xdr:to>
    <xdr:sp macro="" textlink="">
      <xdr:nvSpPr>
        <xdr:cNvPr id="94" name="Rounded 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24936017" y="44126728"/>
          <a:ext cx="11711420" cy="3433329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131</xdr:row>
      <xdr:rowOff>274926</xdr:rowOff>
    </xdr:from>
    <xdr:to>
      <xdr:col>44</xdr:col>
      <xdr:colOff>266266</xdr:colOff>
      <xdr:row>138</xdr:row>
      <xdr:rowOff>124692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45</xdr:col>
      <xdr:colOff>238734</xdr:colOff>
      <xdr:row>131</xdr:row>
      <xdr:rowOff>312256</xdr:rowOff>
    </xdr:from>
    <xdr:to>
      <xdr:col>53</xdr:col>
      <xdr:colOff>176402</xdr:colOff>
      <xdr:row>138</xdr:row>
      <xdr:rowOff>125704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402338</xdr:colOff>
      <xdr:row>150</xdr:row>
      <xdr:rowOff>158648</xdr:rowOff>
    </xdr:from>
    <xdr:to>
      <xdr:col>54</xdr:col>
      <xdr:colOff>350383</xdr:colOff>
      <xdr:row>158</xdr:row>
      <xdr:rowOff>57522</xdr:rowOff>
    </xdr:to>
    <xdr:sp macro="" textlink="">
      <xdr:nvSpPr>
        <xdr:cNvPr id="97" name="Rounded 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5248981" y="50641148"/>
          <a:ext cx="11582152" cy="3504767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410128</xdr:colOff>
      <xdr:row>150</xdr:row>
      <xdr:rowOff>383784</xdr:rowOff>
    </xdr:from>
    <xdr:to>
      <xdr:col>44</xdr:col>
      <xdr:colOff>402337</xdr:colOff>
      <xdr:row>157</xdr:row>
      <xdr:rowOff>233550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45</xdr:col>
      <xdr:colOff>374805</xdr:colOff>
      <xdr:row>150</xdr:row>
      <xdr:rowOff>421114</xdr:rowOff>
    </xdr:from>
    <xdr:to>
      <xdr:col>53</xdr:col>
      <xdr:colOff>312473</xdr:colOff>
      <xdr:row>157</xdr:row>
      <xdr:rowOff>234562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235650</xdr:colOff>
      <xdr:row>171</xdr:row>
      <xdr:rowOff>349148</xdr:rowOff>
    </xdr:from>
    <xdr:to>
      <xdr:col>54</xdr:col>
      <xdr:colOff>183695</xdr:colOff>
      <xdr:row>180</xdr:row>
      <xdr:rowOff>33710</xdr:rowOff>
    </xdr:to>
    <xdr:sp macro="" textlink="">
      <xdr:nvSpPr>
        <xdr:cNvPr id="100" name="Rounded 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4905400" y="56094211"/>
          <a:ext cx="11711420" cy="3423124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243440</xdr:colOff>
      <xdr:row>171</xdr:row>
      <xdr:rowOff>574284</xdr:rowOff>
    </xdr:from>
    <xdr:to>
      <xdr:col>44</xdr:col>
      <xdr:colOff>235649</xdr:colOff>
      <xdr:row>178</xdr:row>
      <xdr:rowOff>424051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45</xdr:col>
      <xdr:colOff>208117</xdr:colOff>
      <xdr:row>171</xdr:row>
      <xdr:rowOff>611614</xdr:rowOff>
    </xdr:from>
    <xdr:to>
      <xdr:col>53</xdr:col>
      <xdr:colOff>145785</xdr:colOff>
      <xdr:row>178</xdr:row>
      <xdr:rowOff>425063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235650</xdr:colOff>
      <xdr:row>191</xdr:row>
      <xdr:rowOff>226683</xdr:rowOff>
    </xdr:from>
    <xdr:to>
      <xdr:col>54</xdr:col>
      <xdr:colOff>183695</xdr:colOff>
      <xdr:row>199</xdr:row>
      <xdr:rowOff>278638</xdr:rowOff>
    </xdr:to>
    <xdr:sp macro="" textlink="">
      <xdr:nvSpPr>
        <xdr:cNvPr id="103" name="Rounded 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5082293" y="62996433"/>
          <a:ext cx="11582152" cy="3494562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243440</xdr:colOff>
      <xdr:row>191</xdr:row>
      <xdr:rowOff>451819</xdr:rowOff>
    </xdr:from>
    <xdr:to>
      <xdr:col>44</xdr:col>
      <xdr:colOff>235649</xdr:colOff>
      <xdr:row>199</xdr:row>
      <xdr:rowOff>2229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45</xdr:col>
      <xdr:colOff>208117</xdr:colOff>
      <xdr:row>192</xdr:row>
      <xdr:rowOff>26506</xdr:rowOff>
    </xdr:from>
    <xdr:to>
      <xdr:col>53</xdr:col>
      <xdr:colOff>145785</xdr:colOff>
      <xdr:row>199</xdr:row>
      <xdr:rowOff>3241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273750</xdr:colOff>
      <xdr:row>209</xdr:row>
      <xdr:rowOff>379083</xdr:rowOff>
    </xdr:from>
    <xdr:to>
      <xdr:col>54</xdr:col>
      <xdr:colOff>221795</xdr:colOff>
      <xdr:row>217</xdr:row>
      <xdr:rowOff>278638</xdr:rowOff>
    </xdr:to>
    <xdr:sp macro="" textlink="">
      <xdr:nvSpPr>
        <xdr:cNvPr id="106" name="Rounded 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5800750" y="68959083"/>
          <a:ext cx="11530445" cy="3442855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281540</xdr:colOff>
      <xdr:row>209</xdr:row>
      <xdr:rowOff>604219</xdr:rowOff>
    </xdr:from>
    <xdr:to>
      <xdr:col>44</xdr:col>
      <xdr:colOff>273749</xdr:colOff>
      <xdr:row>217</xdr:row>
      <xdr:rowOff>2229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45</xdr:col>
      <xdr:colOff>246217</xdr:colOff>
      <xdr:row>210</xdr:row>
      <xdr:rowOff>26506</xdr:rowOff>
    </xdr:from>
    <xdr:to>
      <xdr:col>53</xdr:col>
      <xdr:colOff>183885</xdr:colOff>
      <xdr:row>217</xdr:row>
      <xdr:rowOff>3241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35</xdr:col>
      <xdr:colOff>256432</xdr:colOff>
      <xdr:row>228</xdr:row>
      <xdr:rowOff>119311</xdr:rowOff>
    </xdr:from>
    <xdr:to>
      <xdr:col>54</xdr:col>
      <xdr:colOff>204477</xdr:colOff>
      <xdr:row>236</xdr:row>
      <xdr:rowOff>192048</xdr:rowOff>
    </xdr:to>
    <xdr:sp macro="" textlink="">
      <xdr:nvSpPr>
        <xdr:cNvPr id="109" name="Rounded 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5038750" y="75366811"/>
          <a:ext cx="11464636" cy="3432464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264222</xdr:colOff>
      <xdr:row>229</xdr:row>
      <xdr:rowOff>136629</xdr:rowOff>
    </xdr:from>
    <xdr:to>
      <xdr:col>44</xdr:col>
      <xdr:colOff>256431</xdr:colOff>
      <xdr:row>235</xdr:row>
      <xdr:rowOff>365911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45</xdr:col>
      <xdr:colOff>228899</xdr:colOff>
      <xdr:row>229</xdr:row>
      <xdr:rowOff>182371</xdr:rowOff>
    </xdr:from>
    <xdr:to>
      <xdr:col>53</xdr:col>
      <xdr:colOff>166567</xdr:colOff>
      <xdr:row>235</xdr:row>
      <xdr:rowOff>366923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221795</xdr:colOff>
      <xdr:row>243</xdr:row>
      <xdr:rowOff>240538</xdr:rowOff>
    </xdr:from>
    <xdr:to>
      <xdr:col>54</xdr:col>
      <xdr:colOff>169840</xdr:colOff>
      <xdr:row>251</xdr:row>
      <xdr:rowOff>140093</xdr:rowOff>
    </xdr:to>
    <xdr:sp macro="" textlink="">
      <xdr:nvSpPr>
        <xdr:cNvPr id="112" name="Rounded 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25004113" y="80752765"/>
          <a:ext cx="11464636" cy="3432464"/>
        </a:xfrm>
        <a:prstGeom prst="roundRect">
          <a:avLst/>
        </a:prstGeom>
        <a:gradFill>
          <a:gsLst>
            <a:gs pos="0">
              <a:srgbClr val="002060"/>
            </a:gs>
            <a:gs pos="50000">
              <a:schemeClr val="bg1"/>
            </a:gs>
            <a:gs pos="100000">
              <a:srgbClr val="002060"/>
            </a:gs>
          </a:gsLst>
          <a:lin ang="5400000" scaled="0"/>
        </a:gra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229585</xdr:colOff>
      <xdr:row>243</xdr:row>
      <xdr:rowOff>465674</xdr:rowOff>
    </xdr:from>
    <xdr:to>
      <xdr:col>44</xdr:col>
      <xdr:colOff>221794</xdr:colOff>
      <xdr:row>250</xdr:row>
      <xdr:rowOff>313956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45</xdr:col>
      <xdr:colOff>194262</xdr:colOff>
      <xdr:row>243</xdr:row>
      <xdr:rowOff>511416</xdr:rowOff>
    </xdr:from>
    <xdr:to>
      <xdr:col>53</xdr:col>
      <xdr:colOff>131930</xdr:colOff>
      <xdr:row>250</xdr:row>
      <xdr:rowOff>314968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60</xdr:col>
      <xdr:colOff>410439</xdr:colOff>
      <xdr:row>0</xdr:row>
      <xdr:rowOff>270164</xdr:rowOff>
    </xdr:from>
    <xdr:to>
      <xdr:col>95</xdr:col>
      <xdr:colOff>200025</xdr:colOff>
      <xdr:row>27</xdr:row>
      <xdr:rowOff>66675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60</xdr:col>
      <xdr:colOff>450055</xdr:colOff>
      <xdr:row>29</xdr:row>
      <xdr:rowOff>61912</xdr:rowOff>
    </xdr:from>
    <xdr:to>
      <xdr:col>95</xdr:col>
      <xdr:colOff>152399</xdr:colOff>
      <xdr:row>60</xdr:row>
      <xdr:rowOff>28574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225137</xdr:colOff>
      <xdr:row>0</xdr:row>
      <xdr:rowOff>103909</xdr:rowOff>
    </xdr:from>
    <xdr:to>
      <xdr:col>54</xdr:col>
      <xdr:colOff>173182</xdr:colOff>
      <xdr:row>7</xdr:row>
      <xdr:rowOff>155863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161587" y="103909"/>
          <a:ext cx="11530445" cy="3490479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152400</xdr:colOff>
      <xdr:row>0</xdr:row>
      <xdr:rowOff>38100</xdr:rowOff>
    </xdr:from>
    <xdr:to>
      <xdr:col>1</xdr:col>
      <xdr:colOff>1247775</xdr:colOff>
      <xdr:row>0</xdr:row>
      <xdr:rowOff>572643</xdr:rowOff>
    </xdr:to>
    <xdr:pic>
      <xdr:nvPicPr>
        <xdr:cNvPr id="3" name="Picture 30" descr="3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81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65809</xdr:colOff>
      <xdr:row>14</xdr:row>
      <xdr:rowOff>3463</xdr:rowOff>
    </xdr:from>
    <xdr:to>
      <xdr:col>1</xdr:col>
      <xdr:colOff>1161184</xdr:colOff>
      <xdr:row>14</xdr:row>
      <xdr:rowOff>538006</xdr:rowOff>
    </xdr:to>
    <xdr:pic>
      <xdr:nvPicPr>
        <xdr:cNvPr id="4" name="Picture 30" descr="3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484" y="4804063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31</xdr:row>
      <xdr:rowOff>38100</xdr:rowOff>
    </xdr:from>
    <xdr:to>
      <xdr:col>1</xdr:col>
      <xdr:colOff>1247775</xdr:colOff>
      <xdr:row>31</xdr:row>
      <xdr:rowOff>572643</xdr:rowOff>
    </xdr:to>
    <xdr:pic>
      <xdr:nvPicPr>
        <xdr:cNvPr id="5" name="Picture 30" descr="3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015365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50</xdr:row>
      <xdr:rowOff>38100</xdr:rowOff>
    </xdr:from>
    <xdr:to>
      <xdr:col>1</xdr:col>
      <xdr:colOff>1247775</xdr:colOff>
      <xdr:row>50</xdr:row>
      <xdr:rowOff>572643</xdr:rowOff>
    </xdr:to>
    <xdr:pic>
      <xdr:nvPicPr>
        <xdr:cNvPr id="6" name="Picture 30" descr="3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6678275"/>
          <a:ext cx="1095375" cy="42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70</xdr:row>
      <xdr:rowOff>38100</xdr:rowOff>
    </xdr:from>
    <xdr:to>
      <xdr:col>1</xdr:col>
      <xdr:colOff>1247775</xdr:colOff>
      <xdr:row>70</xdr:row>
      <xdr:rowOff>572643</xdr:rowOff>
    </xdr:to>
    <xdr:pic>
      <xdr:nvPicPr>
        <xdr:cNvPr id="7" name="Picture 30" descr="3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2412325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88</xdr:row>
      <xdr:rowOff>38100</xdr:rowOff>
    </xdr:from>
    <xdr:to>
      <xdr:col>1</xdr:col>
      <xdr:colOff>1247775</xdr:colOff>
      <xdr:row>88</xdr:row>
      <xdr:rowOff>572643</xdr:rowOff>
    </xdr:to>
    <xdr:pic>
      <xdr:nvPicPr>
        <xdr:cNvPr id="8" name="Picture 30" descr="3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81940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109</xdr:row>
      <xdr:rowOff>38100</xdr:rowOff>
    </xdr:from>
    <xdr:to>
      <xdr:col>1</xdr:col>
      <xdr:colOff>1247775</xdr:colOff>
      <xdr:row>109</xdr:row>
      <xdr:rowOff>572643</xdr:rowOff>
    </xdr:to>
    <xdr:pic>
      <xdr:nvPicPr>
        <xdr:cNvPr id="9" name="Picture 30" descr="3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5842575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131</xdr:row>
      <xdr:rowOff>38100</xdr:rowOff>
    </xdr:from>
    <xdr:to>
      <xdr:col>1</xdr:col>
      <xdr:colOff>1247775</xdr:colOff>
      <xdr:row>131</xdr:row>
      <xdr:rowOff>572643</xdr:rowOff>
    </xdr:to>
    <xdr:pic>
      <xdr:nvPicPr>
        <xdr:cNvPr id="10" name="Picture 30" descr="3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42376725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65809</xdr:colOff>
      <xdr:row>150</xdr:row>
      <xdr:rowOff>3463</xdr:rowOff>
    </xdr:from>
    <xdr:to>
      <xdr:col>1</xdr:col>
      <xdr:colOff>1161184</xdr:colOff>
      <xdr:row>150</xdr:row>
      <xdr:rowOff>538006</xdr:rowOff>
    </xdr:to>
    <xdr:pic>
      <xdr:nvPicPr>
        <xdr:cNvPr id="11" name="Picture 10" descr="3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484" y="48038038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171</xdr:row>
      <xdr:rowOff>38100</xdr:rowOff>
    </xdr:from>
    <xdr:to>
      <xdr:col>1</xdr:col>
      <xdr:colOff>1247775</xdr:colOff>
      <xdr:row>171</xdr:row>
      <xdr:rowOff>572643</xdr:rowOff>
    </xdr:to>
    <xdr:pic>
      <xdr:nvPicPr>
        <xdr:cNvPr id="12" name="Picture 30" descr="3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54149625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191</xdr:row>
      <xdr:rowOff>38100</xdr:rowOff>
    </xdr:from>
    <xdr:to>
      <xdr:col>1</xdr:col>
      <xdr:colOff>1247775</xdr:colOff>
      <xdr:row>191</xdr:row>
      <xdr:rowOff>572643</xdr:rowOff>
    </xdr:to>
    <xdr:pic>
      <xdr:nvPicPr>
        <xdr:cNvPr id="13" name="Picture 30" descr="3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0274200"/>
          <a:ext cx="1095375" cy="42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209</xdr:row>
      <xdr:rowOff>38100</xdr:rowOff>
    </xdr:from>
    <xdr:to>
      <xdr:col>1</xdr:col>
      <xdr:colOff>1247775</xdr:colOff>
      <xdr:row>209</xdr:row>
      <xdr:rowOff>572643</xdr:rowOff>
    </xdr:to>
    <xdr:pic>
      <xdr:nvPicPr>
        <xdr:cNvPr id="14" name="Picture 30" descr="3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612255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227</xdr:row>
      <xdr:rowOff>38100</xdr:rowOff>
    </xdr:from>
    <xdr:to>
      <xdr:col>1</xdr:col>
      <xdr:colOff>1247775</xdr:colOff>
      <xdr:row>227</xdr:row>
      <xdr:rowOff>572643</xdr:rowOff>
    </xdr:to>
    <xdr:pic>
      <xdr:nvPicPr>
        <xdr:cNvPr id="15" name="Picture 30" descr="3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189470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243</xdr:row>
      <xdr:rowOff>38100</xdr:rowOff>
    </xdr:from>
    <xdr:to>
      <xdr:col>1</xdr:col>
      <xdr:colOff>1247775</xdr:colOff>
      <xdr:row>243</xdr:row>
      <xdr:rowOff>572643</xdr:rowOff>
    </xdr:to>
    <xdr:pic>
      <xdr:nvPicPr>
        <xdr:cNvPr id="16" name="Picture 30" descr="3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7819250"/>
          <a:ext cx="1095375" cy="5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232927</xdr:colOff>
      <xdr:row>0</xdr:row>
      <xdr:rowOff>329045</xdr:rowOff>
    </xdr:from>
    <xdr:to>
      <xdr:col>44</xdr:col>
      <xdr:colOff>225136</xdr:colOff>
      <xdr:row>6</xdr:row>
      <xdr:rowOff>77066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197604</xdr:colOff>
      <xdr:row>0</xdr:row>
      <xdr:rowOff>366375</xdr:rowOff>
    </xdr:from>
    <xdr:to>
      <xdr:col>53</xdr:col>
      <xdr:colOff>135272</xdr:colOff>
      <xdr:row>6</xdr:row>
      <xdr:rowOff>78078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207818</xdr:colOff>
      <xdr:row>14</xdr:row>
      <xdr:rowOff>51955</xdr:rowOff>
    </xdr:from>
    <xdr:to>
      <xdr:col>54</xdr:col>
      <xdr:colOff>155863</xdr:colOff>
      <xdr:row>21</xdr:row>
      <xdr:rowOff>432954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4268" y="4852555"/>
          <a:ext cx="11530445" cy="3486149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215608</xdr:colOff>
      <xdr:row>14</xdr:row>
      <xdr:rowOff>277091</xdr:rowOff>
    </xdr:from>
    <xdr:to>
      <xdr:col>44</xdr:col>
      <xdr:colOff>207817</xdr:colOff>
      <xdr:row>21</xdr:row>
      <xdr:rowOff>146339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180285</xdr:colOff>
      <xdr:row>14</xdr:row>
      <xdr:rowOff>314421</xdr:rowOff>
    </xdr:from>
    <xdr:to>
      <xdr:col>53</xdr:col>
      <xdr:colOff>117953</xdr:colOff>
      <xdr:row>21</xdr:row>
      <xdr:rowOff>147351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242454</xdr:colOff>
      <xdr:row>31</xdr:row>
      <xdr:rowOff>311727</xdr:rowOff>
    </xdr:from>
    <xdr:to>
      <xdr:col>54</xdr:col>
      <xdr:colOff>190499</xdr:colOff>
      <xdr:row>38</xdr:row>
      <xdr:rowOff>363681</xdr:rowOff>
    </xdr:to>
    <xdr:sp macro="" textlink="">
      <xdr:nvSpPr>
        <xdr:cNvPr id="22" name="Rounded 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5178904" y="10427277"/>
          <a:ext cx="11530445" cy="3471429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250244</xdr:colOff>
      <xdr:row>31</xdr:row>
      <xdr:rowOff>536863</xdr:rowOff>
    </xdr:from>
    <xdr:to>
      <xdr:col>44</xdr:col>
      <xdr:colOff>242453</xdr:colOff>
      <xdr:row>38</xdr:row>
      <xdr:rowOff>77066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214921</xdr:colOff>
      <xdr:row>31</xdr:row>
      <xdr:rowOff>574193</xdr:rowOff>
    </xdr:from>
    <xdr:to>
      <xdr:col>53</xdr:col>
      <xdr:colOff>152589</xdr:colOff>
      <xdr:row>38</xdr:row>
      <xdr:rowOff>78078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242454</xdr:colOff>
      <xdr:row>49</xdr:row>
      <xdr:rowOff>311727</xdr:rowOff>
    </xdr:from>
    <xdr:to>
      <xdr:col>54</xdr:col>
      <xdr:colOff>190499</xdr:colOff>
      <xdr:row>59</xdr:row>
      <xdr:rowOff>6494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5178904" y="16513752"/>
          <a:ext cx="11530445" cy="3485717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250244</xdr:colOff>
      <xdr:row>50</xdr:row>
      <xdr:rowOff>108238</xdr:rowOff>
    </xdr:from>
    <xdr:to>
      <xdr:col>44</xdr:col>
      <xdr:colOff>242453</xdr:colOff>
      <xdr:row>57</xdr:row>
      <xdr:rowOff>124691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214921</xdr:colOff>
      <xdr:row>50</xdr:row>
      <xdr:rowOff>145568</xdr:rowOff>
    </xdr:from>
    <xdr:to>
      <xdr:col>53</xdr:col>
      <xdr:colOff>152589</xdr:colOff>
      <xdr:row>57</xdr:row>
      <xdr:rowOff>125703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171017</xdr:colOff>
      <xdr:row>70</xdr:row>
      <xdr:rowOff>454603</xdr:rowOff>
    </xdr:from>
    <xdr:to>
      <xdr:col>54</xdr:col>
      <xdr:colOff>119062</xdr:colOff>
      <xdr:row>78</xdr:row>
      <xdr:rowOff>363682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5107467" y="22828828"/>
          <a:ext cx="11530445" cy="3471429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178807</xdr:colOff>
      <xdr:row>71</xdr:row>
      <xdr:rowOff>60614</xdr:rowOff>
    </xdr:from>
    <xdr:to>
      <xdr:col>44</xdr:col>
      <xdr:colOff>171016</xdr:colOff>
      <xdr:row>78</xdr:row>
      <xdr:rowOff>77067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143484</xdr:colOff>
      <xdr:row>71</xdr:row>
      <xdr:rowOff>97944</xdr:rowOff>
    </xdr:from>
    <xdr:to>
      <xdr:col>53</xdr:col>
      <xdr:colOff>81152</xdr:colOff>
      <xdr:row>78</xdr:row>
      <xdr:rowOff>78079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266267</xdr:colOff>
      <xdr:row>90</xdr:row>
      <xdr:rowOff>73603</xdr:rowOff>
    </xdr:from>
    <xdr:to>
      <xdr:col>54</xdr:col>
      <xdr:colOff>214312</xdr:colOff>
      <xdr:row>97</xdr:row>
      <xdr:rowOff>339869</xdr:rowOff>
    </xdr:to>
    <xdr:sp macro="" textlink="">
      <xdr:nvSpPr>
        <xdr:cNvPr id="31" name="Rounded 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5202717" y="29048653"/>
          <a:ext cx="11530445" cy="3466666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90</xdr:row>
      <xdr:rowOff>298739</xdr:rowOff>
    </xdr:from>
    <xdr:to>
      <xdr:col>44</xdr:col>
      <xdr:colOff>266266</xdr:colOff>
      <xdr:row>97</xdr:row>
      <xdr:rowOff>53254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45</xdr:col>
      <xdr:colOff>238734</xdr:colOff>
      <xdr:row>90</xdr:row>
      <xdr:rowOff>336069</xdr:rowOff>
    </xdr:from>
    <xdr:to>
      <xdr:col>53</xdr:col>
      <xdr:colOff>176402</xdr:colOff>
      <xdr:row>97</xdr:row>
      <xdr:rowOff>54266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266267</xdr:colOff>
      <xdr:row>109</xdr:row>
      <xdr:rowOff>335540</xdr:rowOff>
    </xdr:from>
    <xdr:to>
      <xdr:col>54</xdr:col>
      <xdr:colOff>214312</xdr:colOff>
      <xdr:row>117</xdr:row>
      <xdr:rowOff>244619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5202717" y="36140015"/>
          <a:ext cx="11530445" cy="3471429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109</xdr:row>
      <xdr:rowOff>560676</xdr:rowOff>
    </xdr:from>
    <xdr:to>
      <xdr:col>44</xdr:col>
      <xdr:colOff>266266</xdr:colOff>
      <xdr:row>116</xdr:row>
      <xdr:rowOff>410442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238734</xdr:colOff>
      <xdr:row>109</xdr:row>
      <xdr:rowOff>598006</xdr:rowOff>
    </xdr:from>
    <xdr:to>
      <xdr:col>53</xdr:col>
      <xdr:colOff>176402</xdr:colOff>
      <xdr:row>116</xdr:row>
      <xdr:rowOff>411454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266267</xdr:colOff>
      <xdr:row>131</xdr:row>
      <xdr:rowOff>49790</xdr:rowOff>
    </xdr:from>
    <xdr:to>
      <xdr:col>54</xdr:col>
      <xdr:colOff>214312</xdr:colOff>
      <xdr:row>138</xdr:row>
      <xdr:rowOff>411307</xdr:rowOff>
    </xdr:to>
    <xdr:sp macro="" textlink="">
      <xdr:nvSpPr>
        <xdr:cNvPr id="37" name="Rounded 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5202717" y="42388415"/>
          <a:ext cx="11530445" cy="3466667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274057</xdr:colOff>
      <xdr:row>131</xdr:row>
      <xdr:rowOff>274926</xdr:rowOff>
    </xdr:from>
    <xdr:to>
      <xdr:col>44</xdr:col>
      <xdr:colOff>266266</xdr:colOff>
      <xdr:row>138</xdr:row>
      <xdr:rowOff>124692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45</xdr:col>
      <xdr:colOff>238734</xdr:colOff>
      <xdr:row>131</xdr:row>
      <xdr:rowOff>312256</xdr:rowOff>
    </xdr:from>
    <xdr:to>
      <xdr:col>53</xdr:col>
      <xdr:colOff>176402</xdr:colOff>
      <xdr:row>138</xdr:row>
      <xdr:rowOff>125704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402338</xdr:colOff>
      <xdr:row>150</xdr:row>
      <xdr:rowOff>158648</xdr:rowOff>
    </xdr:from>
    <xdr:to>
      <xdr:col>54</xdr:col>
      <xdr:colOff>350383</xdr:colOff>
      <xdr:row>158</xdr:row>
      <xdr:rowOff>57522</xdr:rowOff>
    </xdr:to>
    <xdr:sp macro="" textlink="">
      <xdr:nvSpPr>
        <xdr:cNvPr id="40" name="Rounded 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5338788" y="48193223"/>
          <a:ext cx="11530445" cy="3461224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410128</xdr:colOff>
      <xdr:row>150</xdr:row>
      <xdr:rowOff>383784</xdr:rowOff>
    </xdr:from>
    <xdr:to>
      <xdr:col>44</xdr:col>
      <xdr:colOff>402337</xdr:colOff>
      <xdr:row>157</xdr:row>
      <xdr:rowOff>233550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45</xdr:col>
      <xdr:colOff>374805</xdr:colOff>
      <xdr:row>150</xdr:row>
      <xdr:rowOff>421114</xdr:rowOff>
    </xdr:from>
    <xdr:to>
      <xdr:col>53</xdr:col>
      <xdr:colOff>312473</xdr:colOff>
      <xdr:row>157</xdr:row>
      <xdr:rowOff>234562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235650</xdr:colOff>
      <xdr:row>171</xdr:row>
      <xdr:rowOff>349148</xdr:rowOff>
    </xdr:from>
    <xdr:to>
      <xdr:col>54</xdr:col>
      <xdr:colOff>183695</xdr:colOff>
      <xdr:row>180</xdr:row>
      <xdr:rowOff>33710</xdr:rowOff>
    </xdr:to>
    <xdr:sp macro="" textlink="">
      <xdr:nvSpPr>
        <xdr:cNvPr id="43" name="Rounded 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5172100" y="54460673"/>
          <a:ext cx="11530445" cy="3456462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243440</xdr:colOff>
      <xdr:row>171</xdr:row>
      <xdr:rowOff>574284</xdr:rowOff>
    </xdr:from>
    <xdr:to>
      <xdr:col>44</xdr:col>
      <xdr:colOff>235649</xdr:colOff>
      <xdr:row>178</xdr:row>
      <xdr:rowOff>424051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45</xdr:col>
      <xdr:colOff>208117</xdr:colOff>
      <xdr:row>171</xdr:row>
      <xdr:rowOff>611614</xdr:rowOff>
    </xdr:from>
    <xdr:to>
      <xdr:col>53</xdr:col>
      <xdr:colOff>145785</xdr:colOff>
      <xdr:row>178</xdr:row>
      <xdr:rowOff>425063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235650</xdr:colOff>
      <xdr:row>191</xdr:row>
      <xdr:rowOff>226683</xdr:rowOff>
    </xdr:from>
    <xdr:to>
      <xdr:col>54</xdr:col>
      <xdr:colOff>183695</xdr:colOff>
      <xdr:row>199</xdr:row>
      <xdr:rowOff>278638</xdr:rowOff>
    </xdr:to>
    <xdr:sp macro="" textlink="">
      <xdr:nvSpPr>
        <xdr:cNvPr id="46" name="Rounded Rectangl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5172100" y="60462783"/>
          <a:ext cx="11530445" cy="3452380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243440</xdr:colOff>
      <xdr:row>191</xdr:row>
      <xdr:rowOff>451819</xdr:rowOff>
    </xdr:from>
    <xdr:to>
      <xdr:col>44</xdr:col>
      <xdr:colOff>235649</xdr:colOff>
      <xdr:row>199</xdr:row>
      <xdr:rowOff>2229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45</xdr:col>
      <xdr:colOff>208117</xdr:colOff>
      <xdr:row>192</xdr:row>
      <xdr:rowOff>26506</xdr:rowOff>
    </xdr:from>
    <xdr:to>
      <xdr:col>53</xdr:col>
      <xdr:colOff>145785</xdr:colOff>
      <xdr:row>199</xdr:row>
      <xdr:rowOff>3241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273750</xdr:colOff>
      <xdr:row>209</xdr:row>
      <xdr:rowOff>379083</xdr:rowOff>
    </xdr:from>
    <xdr:to>
      <xdr:col>54</xdr:col>
      <xdr:colOff>221795</xdr:colOff>
      <xdr:row>217</xdr:row>
      <xdr:rowOff>278638</xdr:rowOff>
    </xdr:to>
    <xdr:sp macro="" textlink="">
      <xdr:nvSpPr>
        <xdr:cNvPr id="49" name="Rounded Rectangl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5210200" y="66463533"/>
          <a:ext cx="11530445" cy="3461905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281540</xdr:colOff>
      <xdr:row>209</xdr:row>
      <xdr:rowOff>604219</xdr:rowOff>
    </xdr:from>
    <xdr:to>
      <xdr:col>44</xdr:col>
      <xdr:colOff>273749</xdr:colOff>
      <xdr:row>217</xdr:row>
      <xdr:rowOff>2229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45</xdr:col>
      <xdr:colOff>246217</xdr:colOff>
      <xdr:row>210</xdr:row>
      <xdr:rowOff>26506</xdr:rowOff>
    </xdr:from>
    <xdr:to>
      <xdr:col>53</xdr:col>
      <xdr:colOff>183885</xdr:colOff>
      <xdr:row>217</xdr:row>
      <xdr:rowOff>3241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35</xdr:col>
      <xdr:colOff>256432</xdr:colOff>
      <xdr:row>228</xdr:row>
      <xdr:rowOff>119311</xdr:rowOff>
    </xdr:from>
    <xdr:to>
      <xdr:col>54</xdr:col>
      <xdr:colOff>204477</xdr:colOff>
      <xdr:row>236</xdr:row>
      <xdr:rowOff>192048</xdr:rowOff>
    </xdr:to>
    <xdr:sp macro="" textlink="">
      <xdr:nvSpPr>
        <xdr:cNvPr id="52" name="Rounded 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5192882" y="72595036"/>
          <a:ext cx="11530445" cy="3473162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264222</xdr:colOff>
      <xdr:row>229</xdr:row>
      <xdr:rowOff>136629</xdr:rowOff>
    </xdr:from>
    <xdr:to>
      <xdr:col>44</xdr:col>
      <xdr:colOff>256431</xdr:colOff>
      <xdr:row>235</xdr:row>
      <xdr:rowOff>365911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45</xdr:col>
      <xdr:colOff>228899</xdr:colOff>
      <xdr:row>229</xdr:row>
      <xdr:rowOff>182371</xdr:rowOff>
    </xdr:from>
    <xdr:to>
      <xdr:col>53</xdr:col>
      <xdr:colOff>166567</xdr:colOff>
      <xdr:row>235</xdr:row>
      <xdr:rowOff>366923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221795</xdr:colOff>
      <xdr:row>243</xdr:row>
      <xdr:rowOff>240538</xdr:rowOff>
    </xdr:from>
    <xdr:to>
      <xdr:col>54</xdr:col>
      <xdr:colOff>169840</xdr:colOff>
      <xdr:row>251</xdr:row>
      <xdr:rowOff>140093</xdr:rowOff>
    </xdr:to>
    <xdr:sp macro="" textlink="">
      <xdr:nvSpPr>
        <xdr:cNvPr id="55" name="Rounded 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5158245" y="78021688"/>
          <a:ext cx="11530445" cy="3461905"/>
        </a:xfrm>
        <a:prstGeom prst="roundRect">
          <a:avLst/>
        </a:prstGeom>
        <a:gradFill>
          <a:gsLst>
            <a:gs pos="0">
              <a:srgbClr val="C00000"/>
            </a:gs>
            <a:gs pos="50000">
              <a:schemeClr val="bg1"/>
            </a:gs>
            <a:gs pos="100000">
              <a:srgbClr val="C00000"/>
            </a:gs>
          </a:gsLst>
          <a:lin ang="5400000" scaled="0"/>
        </a:gra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229585</xdr:colOff>
      <xdr:row>243</xdr:row>
      <xdr:rowOff>465674</xdr:rowOff>
    </xdr:from>
    <xdr:to>
      <xdr:col>44</xdr:col>
      <xdr:colOff>221794</xdr:colOff>
      <xdr:row>250</xdr:row>
      <xdr:rowOff>313956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45</xdr:col>
      <xdr:colOff>194262</xdr:colOff>
      <xdr:row>243</xdr:row>
      <xdr:rowOff>511416</xdr:rowOff>
    </xdr:from>
    <xdr:to>
      <xdr:col>53</xdr:col>
      <xdr:colOff>131930</xdr:colOff>
      <xdr:row>250</xdr:row>
      <xdr:rowOff>314968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60</xdr:col>
      <xdr:colOff>410439</xdr:colOff>
      <xdr:row>0</xdr:row>
      <xdr:rowOff>270164</xdr:rowOff>
    </xdr:from>
    <xdr:to>
      <xdr:col>95</xdr:col>
      <xdr:colOff>200025</xdr:colOff>
      <xdr:row>27</xdr:row>
      <xdr:rowOff>66675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60</xdr:col>
      <xdr:colOff>450055</xdr:colOff>
      <xdr:row>29</xdr:row>
      <xdr:rowOff>61912</xdr:rowOff>
    </xdr:from>
    <xdr:to>
      <xdr:col>95</xdr:col>
      <xdr:colOff>152399</xdr:colOff>
      <xdr:row>60</xdr:row>
      <xdr:rowOff>28574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100014</xdr:colOff>
      <xdr:row>22</xdr:row>
      <xdr:rowOff>29254</xdr:rowOff>
    </xdr:from>
    <xdr:to>
      <xdr:col>22</xdr:col>
      <xdr:colOff>723900</xdr:colOff>
      <xdr:row>59</xdr:row>
      <xdr:rowOff>12927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457200</xdr:colOff>
      <xdr:row>21</xdr:row>
      <xdr:rowOff>152400</xdr:rowOff>
    </xdr:from>
    <xdr:to>
      <xdr:col>55</xdr:col>
      <xdr:colOff>4648200</xdr:colOff>
      <xdr:row>58</xdr:row>
      <xdr:rowOff>136073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741218</xdr:colOff>
      <xdr:row>65</xdr:row>
      <xdr:rowOff>38100</xdr:rowOff>
    </xdr:from>
    <xdr:to>
      <xdr:col>41</xdr:col>
      <xdr:colOff>264287</xdr:colOff>
      <xdr:row>102</xdr:row>
      <xdr:rowOff>21773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4761</xdr:colOff>
      <xdr:row>65</xdr:row>
      <xdr:rowOff>46944</xdr:rowOff>
    </xdr:from>
    <xdr:to>
      <xdr:col>13</xdr:col>
      <xdr:colOff>176212</xdr:colOff>
      <xdr:row>102</xdr:row>
      <xdr:rowOff>95249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142875</xdr:colOff>
      <xdr:row>65</xdr:row>
      <xdr:rowOff>28575</xdr:rowOff>
    </xdr:from>
    <xdr:to>
      <xdr:col>55</xdr:col>
      <xdr:colOff>4991100</xdr:colOff>
      <xdr:row>102</xdr:row>
      <xdr:rowOff>76880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107</xdr:row>
      <xdr:rowOff>157162</xdr:rowOff>
    </xdr:from>
    <xdr:to>
      <xdr:col>23</xdr:col>
      <xdr:colOff>457200</xdr:colOff>
      <xdr:row>145</xdr:row>
      <xdr:rowOff>14967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457200</xdr:colOff>
      <xdr:row>108</xdr:row>
      <xdr:rowOff>38100</xdr:rowOff>
    </xdr:from>
    <xdr:to>
      <xdr:col>51</xdr:col>
      <xdr:colOff>533400</xdr:colOff>
      <xdr:row>145</xdr:row>
      <xdr:rowOff>86405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540327</xdr:colOff>
      <xdr:row>108</xdr:row>
      <xdr:rowOff>20781</xdr:rowOff>
    </xdr:from>
    <xdr:to>
      <xdr:col>23</xdr:col>
      <xdr:colOff>280555</xdr:colOff>
      <xdr:row>110</xdr:row>
      <xdr:rowOff>90054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418627" y="18042081"/>
          <a:ext cx="2216728" cy="450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Based</a:t>
          </a:r>
          <a:r>
            <a:rPr lang="en-US" sz="1100" b="1" baseline="0"/>
            <a:t> on Monthly Values</a:t>
          </a:r>
          <a:endParaRPr lang="en-US" sz="1100" b="1"/>
        </a:p>
      </xdr:txBody>
    </xdr:sp>
    <xdr:clientData/>
  </xdr:twoCellAnchor>
  <xdr:twoCellAnchor>
    <xdr:from>
      <xdr:col>48</xdr:col>
      <xdr:colOff>55418</xdr:colOff>
      <xdr:row>108</xdr:row>
      <xdr:rowOff>135081</xdr:rowOff>
    </xdr:from>
    <xdr:to>
      <xdr:col>51</xdr:col>
      <xdr:colOff>436418</xdr:colOff>
      <xdr:row>111</xdr:row>
      <xdr:rowOff>13854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4650218" y="18156381"/>
          <a:ext cx="2209800" cy="450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Based</a:t>
          </a:r>
          <a:r>
            <a:rPr lang="en-US" sz="1100" b="1" baseline="0"/>
            <a:t> on Monthly Values</a:t>
          </a:r>
          <a:endParaRPr lang="en-US" sz="1100" b="1"/>
        </a:p>
      </xdr:txBody>
    </xdr:sp>
    <xdr:clientData/>
  </xdr:twoCellAnchor>
  <xdr:twoCellAnchor>
    <xdr:from>
      <xdr:col>14</xdr:col>
      <xdr:colOff>704850</xdr:colOff>
      <xdr:row>59</xdr:row>
      <xdr:rowOff>0</xdr:rowOff>
    </xdr:from>
    <xdr:to>
      <xdr:col>14</xdr:col>
      <xdr:colOff>742950</xdr:colOff>
      <xdr:row>83</xdr:row>
      <xdr:rowOff>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>
          <a:off x="12539663" y="8429625"/>
          <a:ext cx="38100" cy="4572000"/>
        </a:xfrm>
        <a:prstGeom prst="line">
          <a:avLst/>
        </a:prstGeom>
        <a:ln w="762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142875</xdr:colOff>
      <xdr:row>58</xdr:row>
      <xdr:rowOff>142875</xdr:rowOff>
    </xdr:from>
    <xdr:to>
      <xdr:col>44</xdr:col>
      <xdr:colOff>152400</xdr:colOff>
      <xdr:row>83</xdr:row>
      <xdr:rowOff>114300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2337375" y="8382000"/>
          <a:ext cx="9525" cy="4733925"/>
        </a:xfrm>
        <a:prstGeom prst="line">
          <a:avLst/>
        </a:prstGeom>
        <a:ln w="762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264287</xdr:colOff>
      <xdr:row>83</xdr:row>
      <xdr:rowOff>114300</xdr:rowOff>
    </xdr:from>
    <xdr:to>
      <xdr:col>44</xdr:col>
      <xdr:colOff>190500</xdr:colOff>
      <xdr:row>83</xdr:row>
      <xdr:rowOff>125186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4" idx="3"/>
        </xdr:cNvCxnSpPr>
      </xdr:nvCxnSpPr>
      <xdr:spPr>
        <a:xfrm flipV="1">
          <a:off x="30591887" y="13373100"/>
          <a:ext cx="1755013" cy="10886"/>
        </a:xfrm>
        <a:prstGeom prst="line">
          <a:avLst/>
        </a:prstGeom>
        <a:ln w="762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702437</xdr:colOff>
      <xdr:row>83</xdr:row>
      <xdr:rowOff>0</xdr:rowOff>
    </xdr:from>
    <xdr:to>
      <xdr:col>16</xdr:col>
      <xdr:colOff>781050</xdr:colOff>
      <xdr:row>83</xdr:row>
      <xdr:rowOff>10886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flipV="1">
          <a:off x="12537250" y="13001625"/>
          <a:ext cx="1745488" cy="10886"/>
        </a:xfrm>
        <a:prstGeom prst="line">
          <a:avLst/>
        </a:prstGeom>
        <a:ln w="762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38099</xdr:colOff>
      <xdr:row>32</xdr:row>
      <xdr:rowOff>114300</xdr:rowOff>
    </xdr:from>
    <xdr:to>
      <xdr:col>31</xdr:col>
      <xdr:colOff>228600</xdr:colOff>
      <xdr:row>49</xdr:row>
      <xdr:rowOff>172291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21088349" y="3400425"/>
          <a:ext cx="3286126" cy="3296491"/>
          <a:chOff x="11403106" y="1748117"/>
          <a:chExt cx="1344706" cy="1335742"/>
        </a:xfrm>
        <a:effectLst>
          <a:reflection blurRad="6350" stA="50000" endA="300" endPos="90000" dist="50800" dir="5400000" sy="-100000" algn="bl" rotWithShape="0"/>
        </a:effectLst>
      </xdr:grpSpPr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11403106" y="1748117"/>
            <a:ext cx="1344706" cy="1335742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1654117" y="2160495"/>
            <a:ext cx="824753" cy="4840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8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klinger-z\Local%20Settings\Temporary%20Internet%20Files\OLKF\IRMER\Plan2001\Personal\PNK2001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Plan2001"/>
      <sheetName val="Zusammenfassung"/>
      <sheetName val="Abgleich Töchter"/>
      <sheetName val="PSIpc1000"/>
    </sheetNames>
    <sheetDataSet>
      <sheetData sheetId="0">
        <row r="1">
          <cell r="A1">
            <v>613200</v>
          </cell>
          <cell r="B1" t="str">
            <v>Leiharbeitskräfte</v>
          </cell>
          <cell r="C1">
            <v>580000</v>
          </cell>
        </row>
        <row r="2">
          <cell r="A2">
            <v>620000</v>
          </cell>
          <cell r="B2" t="str">
            <v>Fertigungslohn</v>
          </cell>
          <cell r="C2">
            <v>0</v>
          </cell>
        </row>
        <row r="3">
          <cell r="A3">
            <v>620100</v>
          </cell>
          <cell r="B3" t="str">
            <v>Gemeinkostenlohn</v>
          </cell>
          <cell r="C3">
            <v>1102172</v>
          </cell>
        </row>
        <row r="4">
          <cell r="A4">
            <v>620101</v>
          </cell>
          <cell r="B4" t="str">
            <v>Akkordfertigungslohn</v>
          </cell>
          <cell r="C4">
            <v>17994922</v>
          </cell>
        </row>
        <row r="5">
          <cell r="A5">
            <v>620201</v>
          </cell>
          <cell r="B5" t="str">
            <v>Fertigungslohn Zeitl</v>
          </cell>
          <cell r="C5">
            <v>4848480</v>
          </cell>
        </row>
        <row r="6">
          <cell r="A6">
            <v>620205</v>
          </cell>
          <cell r="B6" t="str">
            <v>Fertigungsl.Zeitl.LA</v>
          </cell>
          <cell r="C6">
            <v>415326</v>
          </cell>
        </row>
        <row r="7">
          <cell r="A7">
            <v>620210</v>
          </cell>
          <cell r="B7" t="str">
            <v>Fertigungslohn Rüsten</v>
          </cell>
          <cell r="C7">
            <v>323322</v>
          </cell>
        </row>
        <row r="8">
          <cell r="A8">
            <v>620211</v>
          </cell>
          <cell r="B8" t="str">
            <v>Fertigungsl.Leistmin</v>
          </cell>
          <cell r="C8">
            <v>389025</v>
          </cell>
        </row>
        <row r="9">
          <cell r="A9">
            <v>620215</v>
          </cell>
          <cell r="B9" t="str">
            <v>Fertigungsl.Ferienar</v>
          </cell>
          <cell r="C9">
            <v>217095</v>
          </cell>
        </row>
        <row r="10">
          <cell r="A10">
            <v>620220</v>
          </cell>
          <cell r="B10" t="str">
            <v>Mehrarbeit Akkordabw</v>
          </cell>
          <cell r="C10">
            <v>1065511</v>
          </cell>
        </row>
        <row r="11">
          <cell r="A11">
            <v>620221</v>
          </cell>
          <cell r="B11" t="str">
            <v>Mehrarbeit Neuanläufe</v>
          </cell>
          <cell r="C11">
            <v>224098</v>
          </cell>
        </row>
        <row r="12">
          <cell r="A12">
            <v>620501</v>
          </cell>
          <cell r="B12" t="str">
            <v>Nacharbeit intr. Q-M</v>
          </cell>
          <cell r="C12">
            <v>416834</v>
          </cell>
        </row>
        <row r="13">
          <cell r="A13">
            <v>620502</v>
          </cell>
          <cell r="B13" t="str">
            <v>Nacharbeit ext.Q-Män</v>
          </cell>
          <cell r="C13">
            <v>123964</v>
          </cell>
        </row>
        <row r="14">
          <cell r="A14">
            <v>621001</v>
          </cell>
          <cell r="B14" t="str">
            <v>Fertigungslohn Zulagen</v>
          </cell>
          <cell r="C14">
            <v>241132</v>
          </cell>
        </row>
        <row r="15">
          <cell r="A15">
            <v>621002</v>
          </cell>
          <cell r="B15" t="str">
            <v>Überst.Zulagen gew.</v>
          </cell>
          <cell r="C15">
            <v>1343016</v>
          </cell>
        </row>
        <row r="16">
          <cell r="A16">
            <v>622001</v>
          </cell>
          <cell r="B16" t="str">
            <v>Feinsteuerer-Lohn</v>
          </cell>
          <cell r="C16">
            <v>101400</v>
          </cell>
        </row>
        <row r="17">
          <cell r="A17">
            <v>622002</v>
          </cell>
          <cell r="B17" t="str">
            <v>Einrichter-Lohn</v>
          </cell>
          <cell r="C17">
            <v>2390802</v>
          </cell>
        </row>
        <row r="18">
          <cell r="A18">
            <v>622003</v>
          </cell>
          <cell r="B18" t="str">
            <v>Bestücker-Lohn</v>
          </cell>
          <cell r="C18">
            <v>2087328</v>
          </cell>
        </row>
        <row r="19">
          <cell r="A19">
            <v>622004</v>
          </cell>
          <cell r="B19" t="str">
            <v>Warte-Lohn</v>
          </cell>
          <cell r="C19">
            <v>294922</v>
          </cell>
        </row>
        <row r="20">
          <cell r="A20">
            <v>622005</v>
          </cell>
          <cell r="B20" t="str">
            <v>Pausen bezahlt</v>
          </cell>
          <cell r="C20">
            <v>168530</v>
          </cell>
        </row>
        <row r="21">
          <cell r="A21">
            <v>622006</v>
          </cell>
          <cell r="B21" t="str">
            <v>Hilfslohn</v>
          </cell>
          <cell r="C21">
            <v>11758637</v>
          </cell>
        </row>
        <row r="22">
          <cell r="A22">
            <v>622007</v>
          </cell>
          <cell r="B22" t="str">
            <v>Qualitätssich. Lohn</v>
          </cell>
          <cell r="C22">
            <v>550430</v>
          </cell>
        </row>
        <row r="23">
          <cell r="A23">
            <v>622008</v>
          </cell>
          <cell r="B23" t="str">
            <v>Entwicklung-Vers.Loh</v>
          </cell>
          <cell r="C23">
            <v>9200</v>
          </cell>
        </row>
        <row r="24">
          <cell r="A24">
            <v>622009</v>
          </cell>
          <cell r="B24" t="str">
            <v>Info Gespräche Lohn</v>
          </cell>
          <cell r="C24">
            <v>111279</v>
          </cell>
        </row>
        <row r="25">
          <cell r="A25">
            <v>622010</v>
          </cell>
          <cell r="B25" t="str">
            <v>Maschinenreinigungsl</v>
          </cell>
          <cell r="C25">
            <v>205150</v>
          </cell>
        </row>
        <row r="26">
          <cell r="A26">
            <v>622011</v>
          </cell>
          <cell r="B26" t="str">
            <v>Gebäudereinigungslohn</v>
          </cell>
          <cell r="C26">
            <v>194988</v>
          </cell>
        </row>
        <row r="27">
          <cell r="A27">
            <v>622012</v>
          </cell>
          <cell r="B27" t="str">
            <v>Transportlohn</v>
          </cell>
          <cell r="C27">
            <v>719746</v>
          </cell>
        </row>
        <row r="28">
          <cell r="A28">
            <v>622013</v>
          </cell>
          <cell r="B28" t="str">
            <v>Betriebsversamml.loh</v>
          </cell>
          <cell r="C28">
            <v>178958</v>
          </cell>
        </row>
        <row r="29">
          <cell r="A29">
            <v>622014</v>
          </cell>
          <cell r="B29" t="str">
            <v>Betriebsratstaet.loh</v>
          </cell>
          <cell r="C29">
            <v>204591</v>
          </cell>
        </row>
        <row r="30">
          <cell r="A30">
            <v>622015</v>
          </cell>
          <cell r="B30" t="str">
            <v>GKL Ferienarbeiter</v>
          </cell>
          <cell r="C30">
            <v>95500</v>
          </cell>
        </row>
        <row r="31">
          <cell r="A31">
            <v>622016</v>
          </cell>
          <cell r="B31" t="str">
            <v>Inventurarbeiten Lohn</v>
          </cell>
          <cell r="C31">
            <v>32578</v>
          </cell>
        </row>
        <row r="32">
          <cell r="A32">
            <v>622018</v>
          </cell>
          <cell r="B32" t="str">
            <v>GKL Zulage</v>
          </cell>
          <cell r="C32">
            <v>117421</v>
          </cell>
        </row>
        <row r="33">
          <cell r="A33">
            <v>622019</v>
          </cell>
          <cell r="B33" t="str">
            <v>Bereitschaft Lohnemp</v>
          </cell>
          <cell r="C33">
            <v>58702</v>
          </cell>
        </row>
        <row r="34">
          <cell r="A34">
            <v>622020</v>
          </cell>
          <cell r="B34" t="str">
            <v>Leistungsminderung</v>
          </cell>
          <cell r="C34">
            <v>85414</v>
          </cell>
        </row>
        <row r="35">
          <cell r="A35">
            <v>622021</v>
          </cell>
          <cell r="B35" t="str">
            <v>Qualitätsprämie / Lohn</v>
          </cell>
          <cell r="C35">
            <v>20000</v>
          </cell>
        </row>
        <row r="36">
          <cell r="A36">
            <v>622022</v>
          </cell>
          <cell r="B36" t="str">
            <v>Gleitzeitbezahl.Lohn</v>
          </cell>
          <cell r="C36">
            <v>124400</v>
          </cell>
        </row>
        <row r="37">
          <cell r="A37">
            <v>625020</v>
          </cell>
          <cell r="B37" t="str">
            <v>Verbesserungsvorschl</v>
          </cell>
          <cell r="C37">
            <v>121400</v>
          </cell>
        </row>
        <row r="38">
          <cell r="A38">
            <v>625025</v>
          </cell>
          <cell r="B38" t="str">
            <v>Prämien gewerblich</v>
          </cell>
          <cell r="C38">
            <v>48031</v>
          </cell>
        </row>
        <row r="39">
          <cell r="A39">
            <v>630101</v>
          </cell>
          <cell r="B39" t="str">
            <v>Gehalt</v>
          </cell>
          <cell r="C39">
            <v>63722495</v>
          </cell>
        </row>
        <row r="40">
          <cell r="A40">
            <v>630102</v>
          </cell>
          <cell r="B40" t="str">
            <v>Gehalt Vorstand</v>
          </cell>
          <cell r="C40">
            <v>2042000</v>
          </cell>
        </row>
        <row r="41">
          <cell r="A41">
            <v>630110</v>
          </cell>
          <cell r="B41" t="str">
            <v>Gehalt Prämien</v>
          </cell>
          <cell r="C41">
            <v>2092000</v>
          </cell>
        </row>
        <row r="42">
          <cell r="A42">
            <v>630111</v>
          </cell>
          <cell r="B42" t="str">
            <v>Prämien Vorstand</v>
          </cell>
          <cell r="C42">
            <v>0</v>
          </cell>
        </row>
        <row r="43">
          <cell r="A43">
            <v>630112</v>
          </cell>
          <cell r="B43" t="str">
            <v>Tantieme Vorstand</v>
          </cell>
          <cell r="C43">
            <v>1000000</v>
          </cell>
        </row>
        <row r="44">
          <cell r="A44">
            <v>630130</v>
          </cell>
          <cell r="B44" t="str">
            <v>Überstd.Gehaltsempf.</v>
          </cell>
          <cell r="C44">
            <v>1180500</v>
          </cell>
        </row>
        <row r="45">
          <cell r="A45">
            <v>630140</v>
          </cell>
          <cell r="B45" t="str">
            <v>Ferienarb/Gehaltsemp</v>
          </cell>
          <cell r="C45">
            <v>91000</v>
          </cell>
        </row>
        <row r="46">
          <cell r="A46">
            <v>630500</v>
          </cell>
          <cell r="B46" t="str">
            <v>AN Erfindervergütung</v>
          </cell>
          <cell r="C46">
            <v>1500</v>
          </cell>
        </row>
        <row r="47">
          <cell r="A47">
            <v>631002</v>
          </cell>
          <cell r="B47" t="str">
            <v>Beihilf. Gehaltsempf</v>
          </cell>
          <cell r="C47">
            <v>0</v>
          </cell>
        </row>
        <row r="48">
          <cell r="A48">
            <v>631015</v>
          </cell>
          <cell r="B48" t="str">
            <v>Erfinderverg.Gehalt</v>
          </cell>
          <cell r="C48">
            <v>33800</v>
          </cell>
        </row>
        <row r="49">
          <cell r="A49">
            <v>631020</v>
          </cell>
          <cell r="B49" t="str">
            <v>Verbesserungsvorschl</v>
          </cell>
          <cell r="C49">
            <v>51400</v>
          </cell>
        </row>
        <row r="50">
          <cell r="A50">
            <v>632001</v>
          </cell>
          <cell r="B50" t="str">
            <v>Ausbildungsverg.gew.</v>
          </cell>
          <cell r="C50">
            <v>757314</v>
          </cell>
        </row>
        <row r="51">
          <cell r="A51">
            <v>632005</v>
          </cell>
          <cell r="B51" t="str">
            <v>Ausbildungsverg.kauf</v>
          </cell>
          <cell r="C51">
            <v>374396</v>
          </cell>
        </row>
        <row r="52">
          <cell r="A52">
            <v>649000</v>
          </cell>
          <cell r="B52" t="str">
            <v>Zusätzl.Unfallvers.</v>
          </cell>
          <cell r="C52">
            <v>11979</v>
          </cell>
        </row>
        <row r="53">
          <cell r="A53">
            <v>660100</v>
          </cell>
          <cell r="B53" t="str">
            <v>Kost.Pers.werb.gewer</v>
          </cell>
          <cell r="C53">
            <v>69300</v>
          </cell>
        </row>
        <row r="54">
          <cell r="A54">
            <v>660200</v>
          </cell>
          <cell r="B54" t="str">
            <v>Kost.Pers.wechs.Ange</v>
          </cell>
          <cell r="C54">
            <v>420660</v>
          </cell>
        </row>
        <row r="55">
          <cell r="A55">
            <v>662000</v>
          </cell>
          <cell r="B55" t="str">
            <v>Werksarzt</v>
          </cell>
          <cell r="C55">
            <v>65000</v>
          </cell>
        </row>
        <row r="56">
          <cell r="A56">
            <v>664000</v>
          </cell>
          <cell r="B56" t="str">
            <v>Kost.Weiterbild.Gewe</v>
          </cell>
          <cell r="C56">
            <v>314700</v>
          </cell>
        </row>
        <row r="57">
          <cell r="A57">
            <v>664100</v>
          </cell>
          <cell r="B57" t="str">
            <v>Kost.Weiterbild.Ange</v>
          </cell>
          <cell r="C57">
            <v>2164150</v>
          </cell>
        </row>
        <row r="58">
          <cell r="A58">
            <v>665100</v>
          </cell>
          <cell r="B58" t="str">
            <v>Jubil.präm.Angestell</v>
          </cell>
          <cell r="C58">
            <v>28100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CR259"/>
  <sheetViews>
    <sheetView topLeftCell="A187" zoomScale="51" zoomScaleNormal="51" workbookViewId="0">
      <selection activeCell="AG180" sqref="AG180"/>
    </sheetView>
  </sheetViews>
  <sheetFormatPr defaultColWidth="9.140625" defaultRowHeight="15"/>
  <cols>
    <col min="1" max="1" width="18.140625" style="23" customWidth="1"/>
    <col min="2" max="2" width="37.140625" style="23" customWidth="1"/>
    <col min="3" max="22" width="9.42578125" style="23" bestFit="1" customWidth="1"/>
    <col min="23" max="23" width="8.85546875" style="23" bestFit="1" customWidth="1"/>
    <col min="24" max="33" width="9.42578125" style="23" bestFit="1" customWidth="1"/>
    <col min="34" max="34" width="11" style="23" bestFit="1" customWidth="1"/>
    <col min="35" max="35" width="16" style="35" customWidth="1"/>
    <col min="36" max="55" width="9.140625" style="23"/>
    <col min="56" max="56" width="2" style="35" customWidth="1"/>
    <col min="57" max="57" width="3.7109375" style="45" customWidth="1"/>
    <col min="58" max="60" width="1.28515625" style="35" customWidth="1"/>
    <col min="61" max="16384" width="9.140625" style="23"/>
  </cols>
  <sheetData>
    <row r="1" spans="1:96" ht="48.75" customHeight="1" thickTop="1" thickBot="1">
      <c r="C1" s="76" t="s">
        <v>1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  <c r="AI1" s="33"/>
      <c r="AJ1" s="54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6"/>
      <c r="BF1" s="35" t="s">
        <v>56</v>
      </c>
      <c r="BG1" s="35" t="s">
        <v>0</v>
      </c>
      <c r="BH1" s="35" t="s">
        <v>57</v>
      </c>
      <c r="BI1" s="54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6"/>
    </row>
    <row r="2" spans="1:96" ht="45.6" customHeight="1" thickTop="1">
      <c r="A2" s="93" t="s">
        <v>20</v>
      </c>
      <c r="B2" s="1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3">
        <v>31</v>
      </c>
      <c r="AH2" s="4" t="s">
        <v>3</v>
      </c>
      <c r="AI2" s="33" t="s">
        <v>51</v>
      </c>
      <c r="AJ2" s="57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9"/>
      <c r="BF2" s="35" t="s">
        <v>20</v>
      </c>
      <c r="BG2" s="38">
        <f>AH7</f>
        <v>0</v>
      </c>
      <c r="BH2" s="39">
        <f>BG2/BG16</f>
        <v>0</v>
      </c>
      <c r="BI2" s="57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9"/>
    </row>
    <row r="3" spans="1:96" ht="44.25" customHeight="1">
      <c r="A3" s="94"/>
      <c r="B3" s="29" t="s">
        <v>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>
        <f>SUM(C3:AG3)</f>
        <v>0</v>
      </c>
      <c r="AI3" s="34" t="e">
        <f>AH3/AH7</f>
        <v>#DIV/0!</v>
      </c>
      <c r="AJ3" s="57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9"/>
      <c r="BF3" s="35" t="s">
        <v>21</v>
      </c>
      <c r="BG3" s="38">
        <f>AH23</f>
        <v>0</v>
      </c>
      <c r="BH3" s="39">
        <f>BG3/BG16</f>
        <v>0</v>
      </c>
      <c r="BI3" s="57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9"/>
    </row>
    <row r="4" spans="1:96" ht="44.25" customHeight="1">
      <c r="A4" s="94"/>
      <c r="B4" s="29" t="s">
        <v>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>
        <f t="shared" ref="AH4:AH5" si="0">SUM(C4:AG4)</f>
        <v>0</v>
      </c>
      <c r="AI4" s="34" t="e">
        <f>AH4/AH7</f>
        <v>#DIV/0!</v>
      </c>
      <c r="AJ4" s="57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9"/>
      <c r="BF4" s="35" t="s">
        <v>22</v>
      </c>
      <c r="BG4" s="38">
        <f>AH41</f>
        <v>760</v>
      </c>
      <c r="BH4" s="39">
        <f>BG4/BG16</f>
        <v>8.5412452236457631E-2</v>
      </c>
      <c r="BI4" s="57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9"/>
    </row>
    <row r="5" spans="1:96" ht="36" customHeight="1">
      <c r="A5" s="94"/>
      <c r="B5" s="30" t="s">
        <v>35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>
        <f t="shared" si="0"/>
        <v>0</v>
      </c>
      <c r="AI5" s="34" t="e">
        <f>AH5/AH7</f>
        <v>#DIV/0!</v>
      </c>
      <c r="AJ5" s="57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9"/>
      <c r="BF5" s="35" t="s">
        <v>23</v>
      </c>
      <c r="BG5" s="38">
        <f>AH58</f>
        <v>0</v>
      </c>
      <c r="BH5" s="39">
        <f>BG5/BG16</f>
        <v>0</v>
      </c>
      <c r="BI5" s="57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9"/>
    </row>
    <row r="6" spans="1:96" ht="36" customHeight="1" thickBot="1">
      <c r="A6" s="95"/>
      <c r="B6" s="31" t="s">
        <v>10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>
        <f>SUM(C6:AG6)</f>
        <v>0</v>
      </c>
      <c r="AI6" s="34" t="e">
        <f>AH6/AH7</f>
        <v>#DIV/0!</v>
      </c>
      <c r="AJ6" s="57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9"/>
      <c r="BF6" s="35" t="s">
        <v>24</v>
      </c>
      <c r="BG6" s="38">
        <f>AH80</f>
        <v>2404</v>
      </c>
      <c r="BH6" s="39">
        <f>BG6/BG16</f>
        <v>0.27017307260058437</v>
      </c>
      <c r="BI6" s="57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9"/>
    </row>
    <row r="7" spans="1:96" ht="16.5" customHeight="1" thickTop="1" thickBot="1">
      <c r="B7" s="9" t="s">
        <v>13</v>
      </c>
      <c r="C7" s="10">
        <f t="shared" ref="C7:AH7" si="1">SUM(C3:C6)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0</v>
      </c>
      <c r="AG7" s="11">
        <f t="shared" si="1"/>
        <v>0</v>
      </c>
      <c r="AH7" s="12">
        <f t="shared" si="1"/>
        <v>0</v>
      </c>
      <c r="AI7" s="33"/>
      <c r="AJ7" s="57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9"/>
      <c r="BF7" s="35" t="s">
        <v>55</v>
      </c>
      <c r="BG7" s="38">
        <f>AH101</f>
        <v>1850</v>
      </c>
      <c r="BH7" s="39">
        <f>BG7/BG16</f>
        <v>0.20791189031242976</v>
      </c>
      <c r="BI7" s="57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9"/>
    </row>
    <row r="8" spans="1:96" ht="15.75" thickTop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24"/>
      <c r="AJ8" s="57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9"/>
      <c r="BF8" s="35" t="s">
        <v>25</v>
      </c>
      <c r="BG8" s="38">
        <f>AH119</f>
        <v>1334</v>
      </c>
      <c r="BH8" s="39">
        <f>BG8/BG16</f>
        <v>0.149921330636098</v>
      </c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</row>
    <row r="9" spans="1:96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24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9"/>
      <c r="BF9" s="35" t="s">
        <v>26</v>
      </c>
      <c r="BG9" s="38">
        <f>AH140</f>
        <v>1080</v>
      </c>
      <c r="BH9" s="39">
        <f>BG9/BG16</f>
        <v>0.12137559002022927</v>
      </c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</row>
    <row r="10" spans="1:96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24"/>
      <c r="AJ10" s="57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  <c r="BF10" s="35" t="s">
        <v>27</v>
      </c>
      <c r="BG10" s="38">
        <f>AH159</f>
        <v>880</v>
      </c>
      <c r="BH10" s="39">
        <f>BG10/BG16</f>
        <v>9.8898628905371988E-2</v>
      </c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</row>
    <row r="11" spans="1:96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24"/>
      <c r="AJ11" s="57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9"/>
      <c r="BF11" s="35" t="s">
        <v>28</v>
      </c>
      <c r="BG11" s="38">
        <f>AH180</f>
        <v>325</v>
      </c>
      <c r="BH11" s="39">
        <f>BG11/BG16</f>
        <v>3.6525061811643063E-2</v>
      </c>
      <c r="BI11" s="57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9"/>
    </row>
    <row r="12" spans="1:96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24"/>
      <c r="AJ12" s="57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9"/>
      <c r="BF12" s="35" t="s">
        <v>29</v>
      </c>
      <c r="BG12" s="38">
        <f>AH201</f>
        <v>0</v>
      </c>
      <c r="BH12" s="39">
        <f>BG12/BG16</f>
        <v>0</v>
      </c>
      <c r="BI12" s="57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9"/>
    </row>
    <row r="13" spans="1:96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24"/>
      <c r="AJ13" s="57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9"/>
      <c r="BF13" s="35" t="s">
        <v>30</v>
      </c>
      <c r="BG13" s="38">
        <f>AH219</f>
        <v>0</v>
      </c>
      <c r="BH13" s="39">
        <f>BG13/BG16</f>
        <v>0</v>
      </c>
      <c r="BI13" s="57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9"/>
    </row>
    <row r="14" spans="1:96" ht="16.5" customHeight="1" thickBot="1">
      <c r="AI14" s="24"/>
      <c r="AJ14" s="57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9"/>
      <c r="BF14" s="35" t="s">
        <v>31</v>
      </c>
      <c r="BG14" s="38">
        <f>AH239</f>
        <v>265</v>
      </c>
      <c r="BH14" s="39">
        <f>BG14/BG16</f>
        <v>2.9781973477185884E-2</v>
      </c>
      <c r="BI14" s="57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9"/>
    </row>
    <row r="15" spans="1:96" ht="48.75" customHeight="1" thickTop="1" thickBot="1">
      <c r="C15" s="76" t="s">
        <v>1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  <c r="AJ15" s="57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9"/>
      <c r="BF15" s="35" t="s">
        <v>32</v>
      </c>
      <c r="BG15" s="38">
        <f>AH254</f>
        <v>0</v>
      </c>
      <c r="BH15" s="39">
        <f>BG15/BG16</f>
        <v>0</v>
      </c>
      <c r="BI15" s="57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9"/>
    </row>
    <row r="16" spans="1:96" ht="15.75" thickTop="1">
      <c r="A16" s="72" t="s">
        <v>21</v>
      </c>
      <c r="B16" s="1" t="s">
        <v>2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2">
        <v>15</v>
      </c>
      <c r="R16" s="2">
        <v>16</v>
      </c>
      <c r="S16" s="2">
        <v>17</v>
      </c>
      <c r="T16" s="2">
        <v>18</v>
      </c>
      <c r="U16" s="2">
        <v>19</v>
      </c>
      <c r="V16" s="2">
        <v>20</v>
      </c>
      <c r="W16" s="2">
        <v>21</v>
      </c>
      <c r="X16" s="2">
        <v>22</v>
      </c>
      <c r="Y16" s="2">
        <v>23</v>
      </c>
      <c r="Z16" s="2">
        <v>24</v>
      </c>
      <c r="AA16" s="2">
        <v>25</v>
      </c>
      <c r="AB16" s="2">
        <v>26</v>
      </c>
      <c r="AC16" s="2">
        <v>27</v>
      </c>
      <c r="AD16" s="2">
        <v>28</v>
      </c>
      <c r="AE16" s="2">
        <v>29</v>
      </c>
      <c r="AF16" s="2">
        <v>30</v>
      </c>
      <c r="AG16" s="3">
        <v>31</v>
      </c>
      <c r="AH16" s="4" t="s">
        <v>3</v>
      </c>
      <c r="AJ16" s="57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9"/>
      <c r="BF16" s="35" t="s">
        <v>17</v>
      </c>
      <c r="BG16" s="38">
        <f>SUM(BG2:BG15)</f>
        <v>8898</v>
      </c>
      <c r="BI16" s="57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9"/>
    </row>
    <row r="17" spans="1:96" ht="36" customHeight="1">
      <c r="A17" s="73"/>
      <c r="B17" s="30" t="s">
        <v>36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>SUM(C17:AG17)</f>
        <v>0</v>
      </c>
      <c r="AI17" s="34" t="e">
        <f>AH17/AH23</f>
        <v>#DIV/0!</v>
      </c>
      <c r="AJ17" s="57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9"/>
      <c r="BI17" s="57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9"/>
    </row>
    <row r="18" spans="1:96" ht="36" customHeight="1">
      <c r="A18" s="73"/>
      <c r="B18" s="29" t="s">
        <v>37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ref="AH18:AH21" si="2">SUM(C18:AG18)</f>
        <v>0</v>
      </c>
      <c r="AI18" s="34" t="e">
        <f>AH18/AH23</f>
        <v>#DIV/0!</v>
      </c>
      <c r="AJ18" s="57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9"/>
      <c r="BI18" s="57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9"/>
    </row>
    <row r="19" spans="1:96" ht="36" customHeight="1">
      <c r="A19" s="73"/>
      <c r="B19" s="30" t="s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2"/>
        <v>0</v>
      </c>
      <c r="AI19" s="34" t="e">
        <f>AH19/AH23</f>
        <v>#DIV/0!</v>
      </c>
      <c r="AJ19" s="57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9"/>
      <c r="BI19" s="57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9"/>
    </row>
    <row r="20" spans="1:96" ht="36" customHeight="1">
      <c r="A20" s="73"/>
      <c r="B20" s="30" t="s">
        <v>38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2"/>
        <v>0</v>
      </c>
      <c r="AI20" s="34" t="e">
        <f>AH20/AH23</f>
        <v>#DIV/0!</v>
      </c>
      <c r="AJ20" s="57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9"/>
      <c r="BI20" s="57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9"/>
    </row>
    <row r="21" spans="1:96" ht="36" customHeight="1">
      <c r="A21" s="73"/>
      <c r="B21" s="30" t="s">
        <v>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2"/>
        <v>0</v>
      </c>
      <c r="AI21" s="34" t="e">
        <f>AH21/AH23</f>
        <v>#DIV/0!</v>
      </c>
      <c r="AJ21" s="57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9"/>
      <c r="BI21" s="57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9"/>
    </row>
    <row r="22" spans="1:96" ht="36" customHeight="1" thickBot="1">
      <c r="A22" s="74"/>
      <c r="B22" s="31" t="s">
        <v>10</v>
      </c>
      <c r="C22" s="7"/>
      <c r="D22" s="7"/>
      <c r="E22" s="5"/>
      <c r="F22" s="7"/>
      <c r="G22" s="7"/>
      <c r="H22" s="7"/>
      <c r="I22" s="7"/>
      <c r="J22" s="7"/>
      <c r="K22" s="7"/>
      <c r="L22" s="7"/>
      <c r="M22" s="7"/>
      <c r="N22" s="7"/>
      <c r="O22" s="7"/>
      <c r="P22" s="5"/>
      <c r="Q22" s="14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>
        <f>SUM(C22:AG22)</f>
        <v>0</v>
      </c>
      <c r="AI22" s="34" t="e">
        <f>AH22/AH23</f>
        <v>#DIV/0!</v>
      </c>
      <c r="AJ22" s="57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9"/>
      <c r="BI22" s="57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9"/>
    </row>
    <row r="23" spans="1:96" ht="16.5" thickTop="1" thickBot="1">
      <c r="B23" s="9" t="s">
        <v>13</v>
      </c>
      <c r="C23" s="10">
        <f t="shared" ref="C23:R23" si="3">SUM(C17:C22)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0</v>
      </c>
      <c r="R23" s="11">
        <f t="shared" si="3"/>
        <v>0</v>
      </c>
      <c r="S23" s="11">
        <v>0</v>
      </c>
      <c r="T23" s="11">
        <f t="shared" ref="T23:AH23" si="4">SUM(T17:T22)</f>
        <v>0</v>
      </c>
      <c r="U23" s="11">
        <f t="shared" si="4"/>
        <v>0</v>
      </c>
      <c r="V23" s="11">
        <f t="shared" si="4"/>
        <v>0</v>
      </c>
      <c r="W23" s="11">
        <f t="shared" si="4"/>
        <v>0</v>
      </c>
      <c r="X23" s="11">
        <f t="shared" si="4"/>
        <v>0</v>
      </c>
      <c r="Y23" s="11">
        <f t="shared" si="4"/>
        <v>0</v>
      </c>
      <c r="Z23" s="11">
        <f t="shared" si="4"/>
        <v>0</v>
      </c>
      <c r="AA23" s="11">
        <f t="shared" si="4"/>
        <v>0</v>
      </c>
      <c r="AB23" s="11">
        <f t="shared" si="4"/>
        <v>0</v>
      </c>
      <c r="AC23" s="11">
        <f t="shared" si="4"/>
        <v>0</v>
      </c>
      <c r="AD23" s="11">
        <f t="shared" si="4"/>
        <v>0</v>
      </c>
      <c r="AE23" s="11">
        <f t="shared" si="4"/>
        <v>0</v>
      </c>
      <c r="AF23" s="11">
        <f t="shared" si="4"/>
        <v>0</v>
      </c>
      <c r="AG23" s="11">
        <f t="shared" si="4"/>
        <v>0</v>
      </c>
      <c r="AH23" s="12">
        <f t="shared" si="4"/>
        <v>0</v>
      </c>
      <c r="AJ23" s="57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9"/>
      <c r="BI23" s="57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9"/>
    </row>
    <row r="24" spans="1:96" ht="15.75" thickTop="1">
      <c r="AJ24" s="57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9"/>
      <c r="BI24" s="57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9"/>
    </row>
    <row r="25" spans="1:96">
      <c r="AJ25" s="57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9"/>
      <c r="BI25" s="57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9"/>
    </row>
    <row r="26" spans="1:96">
      <c r="AJ26" s="57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9"/>
      <c r="BI26" s="57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9"/>
    </row>
    <row r="27" spans="1:96">
      <c r="AJ27" s="57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9"/>
      <c r="BI27" s="57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9"/>
    </row>
    <row r="28" spans="1:96">
      <c r="AJ28" s="57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9"/>
      <c r="BI28" s="57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9"/>
    </row>
    <row r="29" spans="1:96">
      <c r="AJ29" s="57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9"/>
      <c r="BI29" s="57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9"/>
    </row>
    <row r="30" spans="1:96">
      <c r="AJ30" s="57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9"/>
      <c r="BI30" s="57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9"/>
    </row>
    <row r="31" spans="1:96" ht="15.75" thickBot="1">
      <c r="AJ31" s="57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I31" s="57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9"/>
    </row>
    <row r="32" spans="1:96" ht="48.75" customHeight="1" thickTop="1" thickBot="1">
      <c r="C32" s="76" t="s">
        <v>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8"/>
      <c r="AJ32" s="57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I32" s="57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9"/>
    </row>
    <row r="33" spans="1:96" ht="15.75" thickTop="1">
      <c r="A33" s="90" t="s">
        <v>22</v>
      </c>
      <c r="B33" s="1" t="s">
        <v>2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  <c r="AB33" s="2">
        <v>26</v>
      </c>
      <c r="AC33" s="2">
        <v>27</v>
      </c>
      <c r="AD33" s="2">
        <v>28</v>
      </c>
      <c r="AE33" s="2">
        <v>29</v>
      </c>
      <c r="AF33" s="2">
        <v>30</v>
      </c>
      <c r="AG33" s="3">
        <v>31</v>
      </c>
      <c r="AH33" s="4" t="s">
        <v>3</v>
      </c>
      <c r="AI33" s="35" t="s">
        <v>52</v>
      </c>
      <c r="AJ33" s="57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9"/>
      <c r="BI33" s="57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9"/>
    </row>
    <row r="34" spans="1:96" ht="60.75" customHeight="1">
      <c r="A34" s="91"/>
      <c r="B34" s="29" t="s">
        <v>39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>SUM(C34:AG34)</f>
        <v>0</v>
      </c>
      <c r="AI34" s="34">
        <f>AH34/AH41</f>
        <v>0</v>
      </c>
      <c r="AJ34" s="57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9"/>
      <c r="BI34" s="57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9"/>
    </row>
    <row r="35" spans="1:96" ht="36" customHeight="1">
      <c r="A35" s="91"/>
      <c r="B35" s="29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50</v>
      </c>
      <c r="AB35" s="5"/>
      <c r="AC35" s="5"/>
      <c r="AD35" s="5"/>
      <c r="AE35" s="5"/>
      <c r="AF35" s="5"/>
      <c r="AG35" s="5">
        <v>60</v>
      </c>
      <c r="AH35" s="6">
        <f t="shared" ref="AH35:AH39" si="5">SUM(C35:AG35)</f>
        <v>110</v>
      </c>
      <c r="AI35" s="34">
        <f>AH35/AH41</f>
        <v>0.14473684210526316</v>
      </c>
      <c r="AJ35" s="57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9"/>
      <c r="BI35" s="57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9"/>
    </row>
    <row r="36" spans="1:96" ht="36" customHeight="1">
      <c r="A36" s="91"/>
      <c r="B36" s="30" t="s">
        <v>42</v>
      </c>
      <c r="C36" s="5"/>
      <c r="D36" s="5"/>
      <c r="E36" s="5">
        <v>15</v>
      </c>
      <c r="F36" s="5">
        <v>15</v>
      </c>
      <c r="G36" s="5">
        <v>60</v>
      </c>
      <c r="H36" s="5">
        <v>60</v>
      </c>
      <c r="I36" s="5">
        <v>20</v>
      </c>
      <c r="J36" s="5"/>
      <c r="K36" s="5"/>
      <c r="L36" s="5">
        <v>20</v>
      </c>
      <c r="M36" s="5">
        <v>20</v>
      </c>
      <c r="N36" s="5"/>
      <c r="O36" s="5">
        <v>20</v>
      </c>
      <c r="P36" s="5"/>
      <c r="Q36" s="5"/>
      <c r="R36" s="5"/>
      <c r="S36" s="5">
        <v>20</v>
      </c>
      <c r="T36" s="5">
        <v>20</v>
      </c>
      <c r="U36" s="5">
        <v>20</v>
      </c>
      <c r="V36" s="5">
        <v>20</v>
      </c>
      <c r="W36" s="5">
        <v>20</v>
      </c>
      <c r="X36" s="5"/>
      <c r="Y36" s="5"/>
      <c r="Z36" s="5"/>
      <c r="AA36" s="5">
        <v>20</v>
      </c>
      <c r="AB36" s="5">
        <v>20</v>
      </c>
      <c r="AC36" s="5"/>
      <c r="AD36" s="5"/>
      <c r="AE36" s="5"/>
      <c r="AF36" s="5"/>
      <c r="AG36" s="5">
        <v>30</v>
      </c>
      <c r="AH36" s="6">
        <f t="shared" si="5"/>
        <v>400</v>
      </c>
      <c r="AI36" s="34">
        <f>AH36/AH41</f>
        <v>0.52631578947368418</v>
      </c>
      <c r="AJ36" s="57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9"/>
      <c r="BI36" s="57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9"/>
    </row>
    <row r="37" spans="1:96" ht="36" customHeight="1">
      <c r="A37" s="91"/>
      <c r="B37" s="30" t="s">
        <v>43</v>
      </c>
      <c r="C37" s="5"/>
      <c r="D37" s="5"/>
      <c r="E37" s="5">
        <v>15</v>
      </c>
      <c r="F37" s="5">
        <v>15</v>
      </c>
      <c r="G37" s="5">
        <v>15</v>
      </c>
      <c r="H37" s="5">
        <v>20</v>
      </c>
      <c r="I37" s="5">
        <v>15</v>
      </c>
      <c r="J37" s="5"/>
      <c r="K37" s="5"/>
      <c r="L37" s="5">
        <v>15</v>
      </c>
      <c r="M37" s="5">
        <v>15</v>
      </c>
      <c r="N37" s="5"/>
      <c r="O37" s="5">
        <v>15</v>
      </c>
      <c r="P37" s="5"/>
      <c r="Q37" s="5"/>
      <c r="R37" s="5"/>
      <c r="S37" s="5">
        <v>15</v>
      </c>
      <c r="T37" s="5">
        <v>15</v>
      </c>
      <c r="U37" s="5">
        <v>15</v>
      </c>
      <c r="V37" s="5">
        <v>15</v>
      </c>
      <c r="W37" s="5">
        <v>15</v>
      </c>
      <c r="X37" s="5"/>
      <c r="Y37" s="5"/>
      <c r="Z37" s="5"/>
      <c r="AA37" s="5">
        <v>15</v>
      </c>
      <c r="AB37" s="5">
        <v>15</v>
      </c>
      <c r="AC37" s="5"/>
      <c r="AD37" s="5"/>
      <c r="AE37" s="5"/>
      <c r="AF37" s="5"/>
      <c r="AG37" s="5">
        <v>20</v>
      </c>
      <c r="AH37" s="6">
        <f t="shared" si="5"/>
        <v>250</v>
      </c>
      <c r="AI37" s="34">
        <f>AH37/AH41</f>
        <v>0.32894736842105265</v>
      </c>
      <c r="AJ37" s="57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9"/>
      <c r="BI37" s="57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9"/>
    </row>
    <row r="38" spans="1:96" ht="36" customHeight="1">
      <c r="A38" s="91"/>
      <c r="B38" s="30" t="s">
        <v>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5"/>
        <v>0</v>
      </c>
      <c r="AI38" s="34">
        <f>AH38/AH41</f>
        <v>0</v>
      </c>
      <c r="AJ38" s="57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9"/>
      <c r="BI38" s="57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9"/>
    </row>
    <row r="39" spans="1:96" ht="36" customHeight="1">
      <c r="A39" s="91"/>
      <c r="B39" s="30" t="s">
        <v>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5"/>
        <v>0</v>
      </c>
      <c r="AI39" s="34">
        <f>AH39/AH41</f>
        <v>0</v>
      </c>
      <c r="AJ39" s="57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9"/>
      <c r="BI39" s="57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9"/>
    </row>
    <row r="40" spans="1:96" ht="36" customHeight="1" thickBot="1">
      <c r="A40" s="92"/>
      <c r="B40" s="31" t="s">
        <v>10</v>
      </c>
      <c r="C40" s="7"/>
      <c r="D40" s="7"/>
      <c r="E40" s="5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>
        <f>SUM(C40:AG40)</f>
        <v>0</v>
      </c>
      <c r="AI40" s="34">
        <f>AH40/AH41</f>
        <v>0</v>
      </c>
      <c r="AJ40" s="57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9"/>
      <c r="BI40" s="57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9"/>
    </row>
    <row r="41" spans="1:96" ht="16.5" thickTop="1" thickBot="1">
      <c r="B41" s="9" t="s">
        <v>13</v>
      </c>
      <c r="C41" s="10">
        <f t="shared" ref="C41:AH41" si="6">SUM(C34:C40)</f>
        <v>0</v>
      </c>
      <c r="D41" s="11">
        <f t="shared" si="6"/>
        <v>0</v>
      </c>
      <c r="E41" s="11">
        <f t="shared" si="6"/>
        <v>30</v>
      </c>
      <c r="F41" s="11">
        <f t="shared" si="6"/>
        <v>30</v>
      </c>
      <c r="G41" s="11">
        <f t="shared" si="6"/>
        <v>75</v>
      </c>
      <c r="H41" s="11">
        <f t="shared" si="6"/>
        <v>80</v>
      </c>
      <c r="I41" s="11">
        <f t="shared" si="6"/>
        <v>35</v>
      </c>
      <c r="J41" s="11">
        <f t="shared" si="6"/>
        <v>0</v>
      </c>
      <c r="K41" s="11">
        <f t="shared" si="6"/>
        <v>0</v>
      </c>
      <c r="L41" s="11">
        <f t="shared" si="6"/>
        <v>35</v>
      </c>
      <c r="M41" s="11">
        <f t="shared" si="6"/>
        <v>35</v>
      </c>
      <c r="N41" s="11">
        <f t="shared" si="6"/>
        <v>0</v>
      </c>
      <c r="O41" s="11">
        <f t="shared" si="6"/>
        <v>35</v>
      </c>
      <c r="P41" s="11">
        <f t="shared" si="6"/>
        <v>0</v>
      </c>
      <c r="Q41" s="11">
        <f t="shared" si="6"/>
        <v>0</v>
      </c>
      <c r="R41" s="11">
        <f t="shared" si="6"/>
        <v>0</v>
      </c>
      <c r="S41" s="11">
        <f t="shared" si="6"/>
        <v>35</v>
      </c>
      <c r="T41" s="11">
        <f t="shared" si="6"/>
        <v>35</v>
      </c>
      <c r="U41" s="11">
        <f t="shared" si="6"/>
        <v>35</v>
      </c>
      <c r="V41" s="11">
        <f t="shared" si="6"/>
        <v>35</v>
      </c>
      <c r="W41" s="11">
        <f t="shared" si="6"/>
        <v>35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85</v>
      </c>
      <c r="AB41" s="11">
        <f t="shared" si="6"/>
        <v>35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110</v>
      </c>
      <c r="AH41" s="12">
        <f t="shared" si="6"/>
        <v>760</v>
      </c>
      <c r="AJ41" s="57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9"/>
      <c r="BI41" s="57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9"/>
    </row>
    <row r="42" spans="1:96" ht="15.75" thickTop="1">
      <c r="AJ42" s="57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9"/>
      <c r="BI42" s="57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9"/>
    </row>
    <row r="43" spans="1:96">
      <c r="AJ43" s="57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9"/>
      <c r="BI43" s="57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9"/>
    </row>
    <row r="44" spans="1:96">
      <c r="AJ44" s="57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9"/>
      <c r="BI44" s="57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9"/>
    </row>
    <row r="45" spans="1:96" ht="15.75" customHeight="1">
      <c r="AJ45" s="57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9"/>
      <c r="BI45" s="57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9"/>
    </row>
    <row r="46" spans="1:96">
      <c r="AJ46" s="57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9"/>
      <c r="BI46" s="57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9"/>
    </row>
    <row r="47" spans="1:96">
      <c r="AJ47" s="57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9"/>
      <c r="BI47" s="57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9"/>
    </row>
    <row r="48" spans="1:96">
      <c r="AJ48" s="57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9"/>
      <c r="BI48" s="57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9"/>
    </row>
    <row r="49" spans="1:96">
      <c r="AJ49" s="57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9"/>
      <c r="BI49" s="57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9"/>
    </row>
    <row r="50" spans="1:96" ht="34.5" thickBot="1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J50" s="57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9"/>
      <c r="BI50" s="57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9"/>
    </row>
    <row r="51" spans="1:96" ht="36.6" customHeight="1" thickTop="1" thickBot="1">
      <c r="C51" s="88" t="s">
        <v>1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25"/>
      <c r="AJ51" s="57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9"/>
      <c r="BI51" s="57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9"/>
    </row>
    <row r="52" spans="1:96" ht="15.75" thickTop="1">
      <c r="A52" s="72" t="s">
        <v>23</v>
      </c>
      <c r="B52" s="1" t="s">
        <v>2</v>
      </c>
      <c r="C52" s="2">
        <v>1</v>
      </c>
      <c r="D52" s="2">
        <v>2</v>
      </c>
      <c r="E52" s="2">
        <v>3</v>
      </c>
      <c r="F52" s="2">
        <v>4</v>
      </c>
      <c r="G52" s="2">
        <v>5</v>
      </c>
      <c r="H52" s="2">
        <v>6</v>
      </c>
      <c r="I52" s="2">
        <v>7</v>
      </c>
      <c r="J52" s="2">
        <v>8</v>
      </c>
      <c r="K52" s="2">
        <v>9</v>
      </c>
      <c r="L52" s="2">
        <v>10</v>
      </c>
      <c r="M52" s="2">
        <v>11</v>
      </c>
      <c r="N52" s="2">
        <v>12</v>
      </c>
      <c r="O52" s="2">
        <v>13</v>
      </c>
      <c r="P52" s="2">
        <v>14</v>
      </c>
      <c r="Q52" s="2">
        <v>15</v>
      </c>
      <c r="R52" s="2">
        <v>16</v>
      </c>
      <c r="S52" s="2">
        <v>17</v>
      </c>
      <c r="T52" s="2">
        <v>18</v>
      </c>
      <c r="U52" s="2">
        <v>19</v>
      </c>
      <c r="V52" s="2">
        <v>20</v>
      </c>
      <c r="W52" s="2">
        <v>21</v>
      </c>
      <c r="X52" s="2">
        <v>22</v>
      </c>
      <c r="Y52" s="2">
        <v>23</v>
      </c>
      <c r="Z52" s="2">
        <v>24</v>
      </c>
      <c r="AA52" s="2">
        <v>25</v>
      </c>
      <c r="AB52" s="2">
        <v>26</v>
      </c>
      <c r="AC52" s="2">
        <v>27</v>
      </c>
      <c r="AD52" s="2">
        <v>28</v>
      </c>
      <c r="AE52" s="2">
        <v>29</v>
      </c>
      <c r="AF52" s="2">
        <v>30</v>
      </c>
      <c r="AG52" s="3">
        <v>31</v>
      </c>
      <c r="AH52" s="4" t="s">
        <v>3</v>
      </c>
      <c r="AI52" s="35" t="s">
        <v>52</v>
      </c>
      <c r="AJ52" s="57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9"/>
      <c r="BI52" s="57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9"/>
    </row>
    <row r="53" spans="1:96" ht="36" customHeight="1">
      <c r="A53" s="73"/>
      <c r="B53" s="29" t="s">
        <v>39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>SUM(C53:AG53)</f>
        <v>0</v>
      </c>
      <c r="AI53" s="34" t="e">
        <f>AH53/AH58</f>
        <v>#DIV/0!</v>
      </c>
      <c r="AJ53" s="57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9"/>
      <c r="BI53" s="57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9"/>
    </row>
    <row r="54" spans="1:96" ht="36" customHeight="1">
      <c r="A54" s="73"/>
      <c r="B54" s="29" t="s">
        <v>40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ref="AH54:AH56" si="7">SUM(C54:AG54)</f>
        <v>0</v>
      </c>
      <c r="AI54" s="34" t="e">
        <f>AH54/AH58</f>
        <v>#DIV/0!</v>
      </c>
      <c r="AJ54" s="57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9"/>
      <c r="BI54" s="57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9"/>
    </row>
    <row r="55" spans="1:96" ht="36" customHeight="1">
      <c r="A55" s="73"/>
      <c r="B55" s="29" t="s">
        <v>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7"/>
        <v>0</v>
      </c>
      <c r="AI55" s="34" t="e">
        <f>AH55/AH58</f>
        <v>#DIV/0!</v>
      </c>
      <c r="AJ55" s="57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9"/>
      <c r="BI55" s="57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9"/>
    </row>
    <row r="56" spans="1:96" ht="36" customHeight="1">
      <c r="A56" s="73"/>
      <c r="B56" s="29" t="s">
        <v>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7"/>
        <v>0</v>
      </c>
      <c r="AI56" s="34" t="e">
        <f>AH56/AH58</f>
        <v>#DIV/0!</v>
      </c>
      <c r="AJ56" s="57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9"/>
      <c r="BI56" s="57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9"/>
    </row>
    <row r="57" spans="1:96" ht="36" customHeight="1" thickBot="1">
      <c r="A57" s="74"/>
      <c r="B57" s="29" t="s">
        <v>10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8">
        <f>SUM(C57:AG57)</f>
        <v>0</v>
      </c>
      <c r="AI57" s="34" t="e">
        <f>AH57/AH58</f>
        <v>#DIV/0!</v>
      </c>
      <c r="AJ57" s="57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9"/>
      <c r="BI57" s="57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9"/>
    </row>
    <row r="58" spans="1:96" ht="16.5" thickTop="1" thickBot="1">
      <c r="B58" s="9" t="s">
        <v>13</v>
      </c>
      <c r="C58" s="10">
        <f t="shared" ref="C58:AH58" si="8">SUM(C53:C57)</f>
        <v>0</v>
      </c>
      <c r="D58" s="11">
        <f t="shared" si="8"/>
        <v>0</v>
      </c>
      <c r="E58" s="11">
        <f t="shared" si="8"/>
        <v>0</v>
      </c>
      <c r="F58" s="11">
        <f t="shared" si="8"/>
        <v>0</v>
      </c>
      <c r="G58" s="11">
        <f t="shared" si="8"/>
        <v>0</v>
      </c>
      <c r="H58" s="11">
        <f t="shared" si="8"/>
        <v>0</v>
      </c>
      <c r="I58" s="11">
        <f t="shared" si="8"/>
        <v>0</v>
      </c>
      <c r="J58" s="11">
        <f t="shared" si="8"/>
        <v>0</v>
      </c>
      <c r="K58" s="11">
        <f t="shared" si="8"/>
        <v>0</v>
      </c>
      <c r="L58" s="11">
        <f t="shared" si="8"/>
        <v>0</v>
      </c>
      <c r="M58" s="11">
        <f t="shared" si="8"/>
        <v>0</v>
      </c>
      <c r="N58" s="11">
        <f t="shared" si="8"/>
        <v>0</v>
      </c>
      <c r="O58" s="11">
        <f t="shared" si="8"/>
        <v>0</v>
      </c>
      <c r="P58" s="11">
        <f t="shared" si="8"/>
        <v>0</v>
      </c>
      <c r="Q58" s="11">
        <f t="shared" si="8"/>
        <v>0</v>
      </c>
      <c r="R58" s="11">
        <f t="shared" si="8"/>
        <v>0</v>
      </c>
      <c r="S58" s="11">
        <f t="shared" si="8"/>
        <v>0</v>
      </c>
      <c r="T58" s="11">
        <f t="shared" si="8"/>
        <v>0</v>
      </c>
      <c r="U58" s="11">
        <f t="shared" si="8"/>
        <v>0</v>
      </c>
      <c r="V58" s="11">
        <f t="shared" si="8"/>
        <v>0</v>
      </c>
      <c r="W58" s="11">
        <f t="shared" si="8"/>
        <v>0</v>
      </c>
      <c r="X58" s="11">
        <f t="shared" si="8"/>
        <v>0</v>
      </c>
      <c r="Y58" s="11">
        <f t="shared" si="8"/>
        <v>0</v>
      </c>
      <c r="Z58" s="11">
        <f t="shared" si="8"/>
        <v>0</v>
      </c>
      <c r="AA58" s="11">
        <f t="shared" si="8"/>
        <v>0</v>
      </c>
      <c r="AB58" s="11">
        <f t="shared" si="8"/>
        <v>0</v>
      </c>
      <c r="AC58" s="11">
        <f t="shared" si="8"/>
        <v>0</v>
      </c>
      <c r="AD58" s="11">
        <f t="shared" si="8"/>
        <v>0</v>
      </c>
      <c r="AE58" s="11">
        <f t="shared" si="8"/>
        <v>0</v>
      </c>
      <c r="AF58" s="11">
        <f t="shared" si="8"/>
        <v>0</v>
      </c>
      <c r="AG58" s="11">
        <f t="shared" si="8"/>
        <v>0</v>
      </c>
      <c r="AH58" s="12">
        <f t="shared" si="8"/>
        <v>0</v>
      </c>
      <c r="AJ58" s="57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9"/>
      <c r="BI58" s="57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9"/>
    </row>
    <row r="59" spans="1:96" ht="15.75" thickTop="1">
      <c r="AJ59" s="57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9"/>
      <c r="BI59" s="57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9"/>
    </row>
    <row r="60" spans="1:96" ht="15.75" customHeight="1">
      <c r="AJ60" s="57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I60" s="57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9"/>
    </row>
    <row r="61" spans="1:96">
      <c r="AJ61" s="57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I61" s="57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9"/>
    </row>
    <row r="62" spans="1:96" ht="15.75" thickBot="1">
      <c r="AJ62" s="57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9"/>
      <c r="BI62" s="60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2"/>
    </row>
    <row r="63" spans="1:96" ht="15.75" thickTop="1">
      <c r="AJ63" s="57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9"/>
    </row>
    <row r="64" spans="1:96">
      <c r="AJ64" s="57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9"/>
    </row>
    <row r="65" spans="1:55">
      <c r="AJ65" s="57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9"/>
    </row>
    <row r="66" spans="1:55">
      <c r="AJ66" s="57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9"/>
    </row>
    <row r="67" spans="1:55" ht="15.75" customHeight="1">
      <c r="AJ67" s="57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9"/>
    </row>
    <row r="68" spans="1:55" ht="33.7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J68" s="57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9"/>
    </row>
    <row r="69" spans="1:5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J69" s="57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9"/>
    </row>
    <row r="70" spans="1:55" ht="15.75" thickBot="1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J70" s="57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9"/>
    </row>
    <row r="71" spans="1:55" ht="48.75" customHeight="1" thickTop="1" thickBot="1">
      <c r="C71" s="88" t="s">
        <v>1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25"/>
      <c r="AJ71" s="57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9"/>
    </row>
    <row r="72" spans="1:55" ht="15.75" thickTop="1">
      <c r="A72" s="66" t="s">
        <v>24</v>
      </c>
      <c r="B72" s="1" t="s">
        <v>2</v>
      </c>
      <c r="C72" s="2">
        <v>1</v>
      </c>
      <c r="D72" s="2">
        <v>2</v>
      </c>
      <c r="E72" s="2">
        <v>3</v>
      </c>
      <c r="F72" s="2">
        <v>4</v>
      </c>
      <c r="G72" s="2">
        <v>5</v>
      </c>
      <c r="H72" s="2">
        <v>6</v>
      </c>
      <c r="I72" s="2">
        <v>7</v>
      </c>
      <c r="J72" s="2">
        <v>8</v>
      </c>
      <c r="K72" s="2">
        <v>9</v>
      </c>
      <c r="L72" s="2">
        <v>10</v>
      </c>
      <c r="M72" s="2">
        <v>11</v>
      </c>
      <c r="N72" s="2">
        <v>12</v>
      </c>
      <c r="O72" s="2">
        <v>13</v>
      </c>
      <c r="P72" s="2">
        <v>14</v>
      </c>
      <c r="Q72" s="2">
        <v>15</v>
      </c>
      <c r="R72" s="2">
        <v>16</v>
      </c>
      <c r="S72" s="2">
        <v>17</v>
      </c>
      <c r="T72" s="2">
        <v>18</v>
      </c>
      <c r="U72" s="2">
        <v>19</v>
      </c>
      <c r="V72" s="2">
        <v>20</v>
      </c>
      <c r="W72" s="2">
        <v>21</v>
      </c>
      <c r="X72" s="2">
        <v>22</v>
      </c>
      <c r="Y72" s="2">
        <v>23</v>
      </c>
      <c r="Z72" s="2">
        <v>24</v>
      </c>
      <c r="AA72" s="2">
        <v>25</v>
      </c>
      <c r="AB72" s="2">
        <v>26</v>
      </c>
      <c r="AC72" s="2">
        <v>27</v>
      </c>
      <c r="AD72" s="2">
        <v>28</v>
      </c>
      <c r="AE72" s="2">
        <v>29</v>
      </c>
      <c r="AF72" s="2">
        <v>30</v>
      </c>
      <c r="AG72" s="3">
        <v>31</v>
      </c>
      <c r="AH72" s="4" t="s">
        <v>3</v>
      </c>
      <c r="AI72" s="35" t="s">
        <v>53</v>
      </c>
      <c r="AJ72" s="57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9"/>
    </row>
    <row r="73" spans="1:55" ht="36" customHeight="1">
      <c r="A73" s="67"/>
      <c r="B73" s="30" t="s">
        <v>44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>
        <v>300</v>
      </c>
      <c r="AB73" s="5"/>
      <c r="AC73" s="5"/>
      <c r="AD73" s="5"/>
      <c r="AE73" s="5"/>
      <c r="AF73" s="5"/>
      <c r="AG73" s="5"/>
      <c r="AH73" s="6">
        <f>SUM(C73:AG73)</f>
        <v>300</v>
      </c>
      <c r="AI73" s="34">
        <f>AH73/AH80</f>
        <v>0.12479201331114809</v>
      </c>
      <c r="AJ73" s="57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9"/>
    </row>
    <row r="74" spans="1:55" ht="36" customHeight="1">
      <c r="A74" s="67"/>
      <c r="B74" s="30" t="s">
        <v>34</v>
      </c>
      <c r="C74" s="5"/>
      <c r="D74" s="5"/>
      <c r="E74" s="5">
        <v>130</v>
      </c>
      <c r="F74" s="5">
        <v>170</v>
      </c>
      <c r="G74" s="5">
        <v>68</v>
      </c>
      <c r="H74" s="5">
        <v>70</v>
      </c>
      <c r="I74" s="5">
        <v>60</v>
      </c>
      <c r="J74" s="5"/>
      <c r="K74" s="5"/>
      <c r="L74" s="5">
        <v>290</v>
      </c>
      <c r="M74" s="5">
        <v>160</v>
      </c>
      <c r="N74" s="5"/>
      <c r="O74" s="5">
        <v>60</v>
      </c>
      <c r="P74" s="5"/>
      <c r="Q74" s="5"/>
      <c r="R74" s="5"/>
      <c r="S74" s="5"/>
      <c r="T74" s="5">
        <v>211</v>
      </c>
      <c r="U74" s="5">
        <v>75</v>
      </c>
      <c r="V74" s="5">
        <v>145</v>
      </c>
      <c r="W74" s="5">
        <v>148</v>
      </c>
      <c r="X74" s="5"/>
      <c r="Y74" s="5"/>
      <c r="Z74" s="5">
        <v>192</v>
      </c>
      <c r="AA74" s="5">
        <v>120</v>
      </c>
      <c r="AB74" s="5"/>
      <c r="AC74" s="5"/>
      <c r="AD74" s="5"/>
      <c r="AE74" s="5"/>
      <c r="AF74" s="5"/>
      <c r="AG74" s="5">
        <v>120</v>
      </c>
      <c r="AH74" s="6">
        <f t="shared" ref="AH74:AH78" si="9">SUM(C74:AG74)</f>
        <v>2019</v>
      </c>
      <c r="AI74" s="34">
        <f>AH74/AH80</f>
        <v>0.83985024958402665</v>
      </c>
      <c r="AJ74" s="57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9"/>
    </row>
    <row r="75" spans="1:55" ht="36" customHeight="1">
      <c r="A75" s="67"/>
      <c r="B75" s="30" t="s">
        <v>45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6">
        <f t="shared" si="9"/>
        <v>0</v>
      </c>
      <c r="AI75" s="34">
        <f>AH75/AH80</f>
        <v>0</v>
      </c>
      <c r="AJ75" s="57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9"/>
    </row>
    <row r="76" spans="1:55" ht="36" customHeight="1">
      <c r="A76" s="67"/>
      <c r="B76" s="30" t="s">
        <v>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>
        <v>85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6">
        <f t="shared" si="9"/>
        <v>85</v>
      </c>
      <c r="AI76" s="34">
        <f>AH76/AH80</f>
        <v>3.5357737104825294E-2</v>
      </c>
      <c r="AJ76" s="57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9"/>
    </row>
    <row r="77" spans="1:55" ht="36" customHeight="1">
      <c r="A77" s="67"/>
      <c r="B77" s="30" t="s">
        <v>4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6">
        <f t="shared" si="9"/>
        <v>0</v>
      </c>
      <c r="AI77" s="34">
        <f>AH77/AH80</f>
        <v>0</v>
      </c>
      <c r="AJ77" s="57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9"/>
    </row>
    <row r="78" spans="1:55" ht="36" customHeight="1">
      <c r="A78" s="67"/>
      <c r="B78" s="30" t="s">
        <v>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6">
        <f t="shared" si="9"/>
        <v>0</v>
      </c>
      <c r="AI78" s="34">
        <f>AH78/AH80</f>
        <v>0</v>
      </c>
      <c r="AJ78" s="57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9"/>
    </row>
    <row r="79" spans="1:55" ht="36" customHeight="1" thickBot="1">
      <c r="A79" s="68"/>
      <c r="B79" s="31" t="s">
        <v>10</v>
      </c>
      <c r="C79" s="7"/>
      <c r="D79" s="7"/>
      <c r="E79" s="7"/>
      <c r="F79" s="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8">
        <f>SUM(C79:AG79)</f>
        <v>0</v>
      </c>
      <c r="AI79" s="34">
        <f>AH79/AH80</f>
        <v>0</v>
      </c>
      <c r="AJ79" s="57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9"/>
    </row>
    <row r="80" spans="1:55" ht="16.5" thickTop="1" thickBot="1">
      <c r="B80" s="9" t="s">
        <v>13</v>
      </c>
      <c r="C80" s="10">
        <f t="shared" ref="C80:AH80" si="10">SUM(C73:C79)</f>
        <v>0</v>
      </c>
      <c r="D80" s="11">
        <f t="shared" si="10"/>
        <v>0</v>
      </c>
      <c r="E80" s="11">
        <f t="shared" si="10"/>
        <v>130</v>
      </c>
      <c r="F80" s="11">
        <f t="shared" si="10"/>
        <v>170</v>
      </c>
      <c r="G80" s="11">
        <f t="shared" si="10"/>
        <v>68</v>
      </c>
      <c r="H80" s="11">
        <f t="shared" si="10"/>
        <v>70</v>
      </c>
      <c r="I80" s="11">
        <f t="shared" si="10"/>
        <v>60</v>
      </c>
      <c r="J80" s="11">
        <f t="shared" si="10"/>
        <v>0</v>
      </c>
      <c r="K80" s="11">
        <f t="shared" si="10"/>
        <v>0</v>
      </c>
      <c r="L80" s="11">
        <f t="shared" si="10"/>
        <v>290</v>
      </c>
      <c r="M80" s="11">
        <f t="shared" si="10"/>
        <v>160</v>
      </c>
      <c r="N80" s="11">
        <f t="shared" si="10"/>
        <v>0</v>
      </c>
      <c r="O80" s="11">
        <f t="shared" si="10"/>
        <v>60</v>
      </c>
      <c r="P80" s="11">
        <f t="shared" si="10"/>
        <v>0</v>
      </c>
      <c r="Q80" s="11">
        <f t="shared" si="10"/>
        <v>0</v>
      </c>
      <c r="R80" s="11">
        <f t="shared" si="10"/>
        <v>0</v>
      </c>
      <c r="S80" s="11">
        <f t="shared" si="10"/>
        <v>0</v>
      </c>
      <c r="T80" s="11">
        <f t="shared" si="10"/>
        <v>211</v>
      </c>
      <c r="U80" s="11">
        <f t="shared" si="10"/>
        <v>75</v>
      </c>
      <c r="V80" s="11">
        <f t="shared" si="10"/>
        <v>230</v>
      </c>
      <c r="W80" s="11">
        <f t="shared" si="10"/>
        <v>148</v>
      </c>
      <c r="X80" s="11">
        <f t="shared" si="10"/>
        <v>0</v>
      </c>
      <c r="Y80" s="11">
        <f t="shared" si="10"/>
        <v>0</v>
      </c>
      <c r="Z80" s="11">
        <f t="shared" si="10"/>
        <v>192</v>
      </c>
      <c r="AA80" s="11">
        <f t="shared" si="10"/>
        <v>420</v>
      </c>
      <c r="AB80" s="11">
        <f t="shared" si="10"/>
        <v>0</v>
      </c>
      <c r="AC80" s="11">
        <f t="shared" si="10"/>
        <v>0</v>
      </c>
      <c r="AD80" s="11">
        <f t="shared" si="10"/>
        <v>0</v>
      </c>
      <c r="AE80" s="11">
        <f t="shared" si="10"/>
        <v>0</v>
      </c>
      <c r="AF80" s="11">
        <f t="shared" si="10"/>
        <v>0</v>
      </c>
      <c r="AG80" s="11">
        <f t="shared" si="10"/>
        <v>120</v>
      </c>
      <c r="AH80" s="12">
        <f t="shared" si="10"/>
        <v>2404</v>
      </c>
      <c r="AJ80" s="57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9"/>
    </row>
    <row r="81" spans="1:55" ht="15.75" thickTop="1">
      <c r="AJ81" s="57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9"/>
    </row>
    <row r="82" spans="1:55" ht="15.75" customHeight="1">
      <c r="AJ82" s="57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9"/>
    </row>
    <row r="83" spans="1:55">
      <c r="AJ83" s="57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9"/>
    </row>
    <row r="84" spans="1:55">
      <c r="AJ84" s="57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9"/>
    </row>
    <row r="85" spans="1:5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J85" s="57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9"/>
    </row>
    <row r="86" spans="1:5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J86" s="57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9"/>
    </row>
    <row r="87" spans="1:5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J87" s="57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9"/>
    </row>
    <row r="88" spans="1:55" ht="15.75" thickBot="1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J88" s="57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9"/>
    </row>
    <row r="89" spans="1:55" ht="48.75" customHeight="1" thickTop="1" thickBot="1">
      <c r="C89" s="88" t="s">
        <v>1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32"/>
      <c r="AJ89" s="57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9"/>
    </row>
    <row r="90" spans="1:55" ht="15.75" customHeight="1" thickTop="1">
      <c r="A90" s="79" t="s">
        <v>55</v>
      </c>
      <c r="B90" s="1" t="s">
        <v>2</v>
      </c>
      <c r="C90" s="2">
        <v>1</v>
      </c>
      <c r="D90" s="2">
        <v>2</v>
      </c>
      <c r="E90" s="2">
        <v>3</v>
      </c>
      <c r="F90" s="2">
        <v>4</v>
      </c>
      <c r="G90" s="2">
        <v>5</v>
      </c>
      <c r="H90" s="2">
        <v>6</v>
      </c>
      <c r="I90" s="2">
        <v>7</v>
      </c>
      <c r="J90" s="2">
        <v>8</v>
      </c>
      <c r="K90" s="2">
        <v>9</v>
      </c>
      <c r="L90" s="2">
        <v>10</v>
      </c>
      <c r="M90" s="2">
        <v>11</v>
      </c>
      <c r="N90" s="2">
        <v>12</v>
      </c>
      <c r="O90" s="2">
        <v>13</v>
      </c>
      <c r="P90" s="2">
        <v>14</v>
      </c>
      <c r="Q90" s="2">
        <v>15</v>
      </c>
      <c r="R90" s="2">
        <v>16</v>
      </c>
      <c r="S90" s="2">
        <v>17</v>
      </c>
      <c r="T90" s="2">
        <v>18</v>
      </c>
      <c r="U90" s="2">
        <v>19</v>
      </c>
      <c r="V90" s="2">
        <v>20</v>
      </c>
      <c r="W90" s="2">
        <v>21</v>
      </c>
      <c r="X90" s="2">
        <v>22</v>
      </c>
      <c r="Y90" s="2">
        <v>23</v>
      </c>
      <c r="Z90" s="2">
        <v>24</v>
      </c>
      <c r="AA90" s="2">
        <v>25</v>
      </c>
      <c r="AB90" s="2">
        <v>26</v>
      </c>
      <c r="AC90" s="2">
        <v>27</v>
      </c>
      <c r="AD90" s="2">
        <v>28</v>
      </c>
      <c r="AE90" s="2">
        <v>29</v>
      </c>
      <c r="AF90" s="2">
        <v>30</v>
      </c>
      <c r="AG90" s="3">
        <v>31</v>
      </c>
      <c r="AH90" s="4" t="s">
        <v>3</v>
      </c>
      <c r="AI90" s="35" t="s">
        <v>54</v>
      </c>
      <c r="AJ90" s="57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9"/>
    </row>
    <row r="91" spans="1:55" ht="36" customHeight="1">
      <c r="A91" s="80"/>
      <c r="B91" s="30" t="s">
        <v>34</v>
      </c>
      <c r="C91" s="36"/>
      <c r="D91" s="36"/>
      <c r="E91" s="36">
        <v>125</v>
      </c>
      <c r="F91" s="36">
        <v>180</v>
      </c>
      <c r="G91" s="36">
        <v>180</v>
      </c>
      <c r="H91" s="36">
        <v>60</v>
      </c>
      <c r="I91" s="36">
        <v>60</v>
      </c>
      <c r="J91" s="36"/>
      <c r="K91" s="36"/>
      <c r="L91" s="36">
        <v>210</v>
      </c>
      <c r="M91" s="36">
        <v>180</v>
      </c>
      <c r="N91" s="36"/>
      <c r="O91" s="36"/>
      <c r="P91" s="36"/>
      <c r="Q91" s="36"/>
      <c r="R91" s="36"/>
      <c r="S91" s="36"/>
      <c r="T91" s="36"/>
      <c r="U91" s="36">
        <v>80</v>
      </c>
      <c r="V91" s="36"/>
      <c r="W91" s="36">
        <v>40</v>
      </c>
      <c r="X91" s="36"/>
      <c r="Y91" s="36"/>
      <c r="Z91" s="36"/>
      <c r="AA91" s="36">
        <v>290</v>
      </c>
      <c r="AB91" s="36">
        <v>55</v>
      </c>
      <c r="AC91" s="36"/>
      <c r="AD91" s="36"/>
      <c r="AE91" s="36"/>
      <c r="AF91" s="36"/>
      <c r="AG91" s="36">
        <v>390</v>
      </c>
      <c r="AH91" s="6">
        <f>SUM(C91:AG91)</f>
        <v>1850</v>
      </c>
      <c r="AI91" s="34">
        <f>AH91/AH101</f>
        <v>1</v>
      </c>
      <c r="AJ91" s="57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</row>
    <row r="92" spans="1:55" ht="36" customHeight="1">
      <c r="A92" s="80"/>
      <c r="B92" s="30" t="s">
        <v>45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6">
        <f t="shared" ref="AH92:AH99" si="11">SUM(C92:AG92)</f>
        <v>0</v>
      </c>
      <c r="AI92" s="34">
        <f>AH92/AH101</f>
        <v>0</v>
      </c>
      <c r="AJ92" s="57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</row>
    <row r="93" spans="1:55" ht="36" customHeight="1">
      <c r="A93" s="80"/>
      <c r="B93" s="30" t="s">
        <v>6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6">
        <f t="shared" si="11"/>
        <v>0</v>
      </c>
      <c r="AI93" s="34">
        <f>AH93/AH101</f>
        <v>0</v>
      </c>
      <c r="AJ93" s="57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9"/>
    </row>
    <row r="94" spans="1:55" ht="36" customHeight="1">
      <c r="A94" s="80"/>
      <c r="B94" s="30" t="s">
        <v>9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6">
        <f t="shared" si="11"/>
        <v>0</v>
      </c>
      <c r="AI94" s="34">
        <f>AH94/AH101</f>
        <v>0</v>
      </c>
      <c r="AJ94" s="57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9"/>
    </row>
    <row r="95" spans="1:55" ht="36" customHeight="1">
      <c r="A95" s="80"/>
      <c r="B95" s="30" t="s">
        <v>46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6">
        <f t="shared" si="11"/>
        <v>0</v>
      </c>
      <c r="AI95" s="34">
        <f>AH95/AH101</f>
        <v>0</v>
      </c>
      <c r="AJ95" s="57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9"/>
    </row>
    <row r="96" spans="1:55" ht="36" customHeight="1">
      <c r="A96" s="80"/>
      <c r="B96" s="30" t="s">
        <v>11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6">
        <f t="shared" si="11"/>
        <v>0</v>
      </c>
      <c r="AI96" s="34">
        <f>AH96/AH101</f>
        <v>0</v>
      </c>
      <c r="AJ96" s="57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9"/>
    </row>
    <row r="97" spans="1:55" ht="36" customHeight="1">
      <c r="A97" s="80"/>
      <c r="B97" s="30" t="s">
        <v>12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6">
        <f t="shared" si="11"/>
        <v>0</v>
      </c>
      <c r="AI97" s="34">
        <f>AH97/AH101</f>
        <v>0</v>
      </c>
      <c r="AJ97" s="57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9"/>
    </row>
    <row r="98" spans="1:55" ht="36" customHeight="1">
      <c r="A98" s="80"/>
      <c r="B98" s="30" t="s">
        <v>4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6">
        <f t="shared" si="11"/>
        <v>0</v>
      </c>
      <c r="AI98" s="34">
        <f>AH98/AH101</f>
        <v>0</v>
      </c>
      <c r="AJ98" s="57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9"/>
    </row>
    <row r="99" spans="1:55" ht="36" customHeight="1">
      <c r="A99" s="80"/>
      <c r="B99" s="30" t="s">
        <v>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6">
        <f t="shared" si="11"/>
        <v>0</v>
      </c>
      <c r="AI99" s="34">
        <f>AH99/AH101</f>
        <v>0</v>
      </c>
      <c r="AJ99" s="57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9"/>
    </row>
    <row r="100" spans="1:55" ht="36" customHeight="1" thickBot="1">
      <c r="A100" s="81"/>
      <c r="B100" s="31" t="s">
        <v>10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8">
        <f>SUM(C100:AG100)</f>
        <v>0</v>
      </c>
      <c r="AI100" s="34">
        <f>AH100/AH101</f>
        <v>0</v>
      </c>
      <c r="AJ100" s="57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9"/>
    </row>
    <row r="101" spans="1:55" ht="16.5" thickTop="1" thickBot="1">
      <c r="B101" s="20" t="s">
        <v>13</v>
      </c>
      <c r="C101" s="11">
        <f>SUM(C91:C100)</f>
        <v>0</v>
      </c>
      <c r="D101" s="11">
        <f t="shared" ref="D101:AG101" si="12">SUM(D91:D100)</f>
        <v>0</v>
      </c>
      <c r="E101" s="11">
        <f t="shared" si="12"/>
        <v>125</v>
      </c>
      <c r="F101" s="11">
        <f t="shared" si="12"/>
        <v>180</v>
      </c>
      <c r="G101" s="11">
        <f t="shared" si="12"/>
        <v>180</v>
      </c>
      <c r="H101" s="11">
        <f t="shared" si="12"/>
        <v>60</v>
      </c>
      <c r="I101" s="11">
        <f t="shared" si="12"/>
        <v>60</v>
      </c>
      <c r="J101" s="11">
        <f t="shared" si="12"/>
        <v>0</v>
      </c>
      <c r="K101" s="11">
        <f t="shared" si="12"/>
        <v>0</v>
      </c>
      <c r="L101" s="11">
        <f t="shared" si="12"/>
        <v>210</v>
      </c>
      <c r="M101" s="11">
        <f t="shared" si="12"/>
        <v>180</v>
      </c>
      <c r="N101" s="11">
        <f t="shared" si="12"/>
        <v>0</v>
      </c>
      <c r="O101" s="11">
        <f t="shared" si="12"/>
        <v>0</v>
      </c>
      <c r="P101" s="11">
        <f t="shared" si="12"/>
        <v>0</v>
      </c>
      <c r="Q101" s="11">
        <f t="shared" si="12"/>
        <v>0</v>
      </c>
      <c r="R101" s="11">
        <f t="shared" si="12"/>
        <v>0</v>
      </c>
      <c r="S101" s="11">
        <f t="shared" si="12"/>
        <v>0</v>
      </c>
      <c r="T101" s="11">
        <f t="shared" si="12"/>
        <v>0</v>
      </c>
      <c r="U101" s="11">
        <f t="shared" si="12"/>
        <v>80</v>
      </c>
      <c r="V101" s="11">
        <f t="shared" si="12"/>
        <v>0</v>
      </c>
      <c r="W101" s="11">
        <f t="shared" si="12"/>
        <v>40</v>
      </c>
      <c r="X101" s="11">
        <f t="shared" si="12"/>
        <v>0</v>
      </c>
      <c r="Y101" s="11">
        <f t="shared" si="12"/>
        <v>0</v>
      </c>
      <c r="Z101" s="11">
        <f t="shared" si="12"/>
        <v>0</v>
      </c>
      <c r="AA101" s="11">
        <f t="shared" si="12"/>
        <v>290</v>
      </c>
      <c r="AB101" s="11">
        <f t="shared" si="12"/>
        <v>55</v>
      </c>
      <c r="AC101" s="11">
        <f t="shared" si="12"/>
        <v>0</v>
      </c>
      <c r="AD101" s="11">
        <f t="shared" si="12"/>
        <v>0</v>
      </c>
      <c r="AE101" s="11">
        <f t="shared" si="12"/>
        <v>0</v>
      </c>
      <c r="AF101" s="11">
        <f t="shared" si="12"/>
        <v>0</v>
      </c>
      <c r="AG101" s="11">
        <f t="shared" si="12"/>
        <v>390</v>
      </c>
      <c r="AH101" s="12">
        <f>SUM(AH91:AH100)</f>
        <v>1850</v>
      </c>
      <c r="AJ101" s="57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9"/>
    </row>
    <row r="102" spans="1:55" ht="15.75" thickTop="1">
      <c r="AJ102" s="57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9"/>
    </row>
    <row r="103" spans="1:55">
      <c r="AJ103" s="57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9"/>
    </row>
    <row r="104" spans="1:55">
      <c r="AJ104" s="57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9"/>
    </row>
    <row r="105" spans="1:55">
      <c r="AJ105" s="57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9"/>
    </row>
    <row r="106" spans="1:55">
      <c r="AJ106" s="57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9"/>
    </row>
    <row r="107" spans="1:5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J107" s="57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9"/>
    </row>
    <row r="108" spans="1:55" ht="33.75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J108" s="57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9"/>
    </row>
    <row r="109" spans="1:55" ht="36.75" thickBot="1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18"/>
      <c r="AJ109" s="57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9"/>
    </row>
    <row r="110" spans="1:55" ht="48.75" customHeight="1" thickTop="1" thickBot="1">
      <c r="C110" s="85" t="s">
        <v>1</v>
      </c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7"/>
      <c r="AJ110" s="57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9"/>
    </row>
    <row r="111" spans="1:55" ht="15.75" thickTop="1">
      <c r="A111" s="66" t="s">
        <v>25</v>
      </c>
      <c r="B111" s="1" t="s">
        <v>2</v>
      </c>
      <c r="C111" s="2">
        <v>1</v>
      </c>
      <c r="D111" s="2">
        <v>2</v>
      </c>
      <c r="E111" s="2">
        <v>3</v>
      </c>
      <c r="F111" s="2">
        <v>4</v>
      </c>
      <c r="G111" s="2">
        <v>5</v>
      </c>
      <c r="H111" s="2">
        <v>6</v>
      </c>
      <c r="I111" s="2">
        <v>7</v>
      </c>
      <c r="J111" s="2">
        <v>8</v>
      </c>
      <c r="K111" s="2">
        <v>9</v>
      </c>
      <c r="L111" s="2">
        <v>10</v>
      </c>
      <c r="M111" s="2">
        <v>11</v>
      </c>
      <c r="N111" s="2">
        <v>12</v>
      </c>
      <c r="O111" s="2">
        <v>13</v>
      </c>
      <c r="P111" s="2">
        <v>14</v>
      </c>
      <c r="Q111" s="2">
        <v>15</v>
      </c>
      <c r="R111" s="2">
        <v>16</v>
      </c>
      <c r="S111" s="2">
        <v>17</v>
      </c>
      <c r="T111" s="2">
        <v>18</v>
      </c>
      <c r="U111" s="2">
        <v>19</v>
      </c>
      <c r="V111" s="2">
        <v>20</v>
      </c>
      <c r="W111" s="2">
        <v>21</v>
      </c>
      <c r="X111" s="2">
        <v>22</v>
      </c>
      <c r="Y111" s="2">
        <v>23</v>
      </c>
      <c r="Z111" s="2">
        <v>24</v>
      </c>
      <c r="AA111" s="2">
        <v>25</v>
      </c>
      <c r="AB111" s="2">
        <v>26</v>
      </c>
      <c r="AC111" s="2">
        <v>27</v>
      </c>
      <c r="AD111" s="2">
        <v>28</v>
      </c>
      <c r="AE111" s="2">
        <v>29</v>
      </c>
      <c r="AF111" s="2">
        <v>30</v>
      </c>
      <c r="AG111" s="3">
        <v>31</v>
      </c>
      <c r="AH111" s="4" t="s">
        <v>3</v>
      </c>
      <c r="AI111" s="35" t="s">
        <v>54</v>
      </c>
      <c r="AJ111" s="57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9"/>
    </row>
    <row r="112" spans="1:55" ht="36" customHeight="1">
      <c r="A112" s="67"/>
      <c r="B112" s="30" t="s">
        <v>40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>
        <v>180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6">
        <f>SUM(C112:AG112)</f>
        <v>180</v>
      </c>
      <c r="AI112" s="34">
        <f>AH112/AH119</f>
        <v>0.13493253373313344</v>
      </c>
      <c r="AJ112" s="57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9"/>
    </row>
    <row r="113" spans="1:60" ht="36" customHeight="1">
      <c r="A113" s="67"/>
      <c r="B113" s="30" t="s">
        <v>45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6">
        <f t="shared" ref="AH113:AH117" si="13">SUM(C113:AG113)</f>
        <v>0</v>
      </c>
      <c r="AI113" s="34">
        <f>AH113/AH119</f>
        <v>0</v>
      </c>
      <c r="AJ113" s="57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9"/>
    </row>
    <row r="114" spans="1:60" ht="36" customHeight="1">
      <c r="A114" s="67"/>
      <c r="B114" s="30" t="s">
        <v>9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>
        <v>75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6">
        <f t="shared" si="13"/>
        <v>75</v>
      </c>
      <c r="AI114" s="34">
        <f>AH114/AH119</f>
        <v>5.6221889055472263E-2</v>
      </c>
      <c r="AJ114" s="57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9"/>
    </row>
    <row r="115" spans="1:60" ht="36" customHeight="1">
      <c r="A115" s="67"/>
      <c r="B115" s="30" t="s">
        <v>11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6">
        <f t="shared" si="13"/>
        <v>0</v>
      </c>
      <c r="AI115" s="34">
        <f>AH115/AH119</f>
        <v>0</v>
      </c>
      <c r="AJ115" s="57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9"/>
    </row>
    <row r="116" spans="1:60" ht="36" customHeight="1">
      <c r="A116" s="67"/>
      <c r="B116" s="30" t="s">
        <v>12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6">
        <f t="shared" si="13"/>
        <v>0</v>
      </c>
      <c r="AI116" s="34">
        <f>AH116/AH119</f>
        <v>0</v>
      </c>
      <c r="AJ116" s="57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9"/>
    </row>
    <row r="117" spans="1:60" ht="36" customHeight="1">
      <c r="A117" s="67"/>
      <c r="B117" s="30" t="s">
        <v>4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6">
        <f t="shared" si="13"/>
        <v>0</v>
      </c>
      <c r="AI117" s="34">
        <f>AH117/AH119</f>
        <v>0</v>
      </c>
      <c r="AJ117" s="57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9"/>
    </row>
    <row r="118" spans="1:60" ht="36" customHeight="1" thickBot="1">
      <c r="A118" s="68"/>
      <c r="B118" s="31" t="s">
        <v>10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130</v>
      </c>
      <c r="O118" s="7">
        <v>120</v>
      </c>
      <c r="P118" s="7"/>
      <c r="Q118" s="7"/>
      <c r="R118" s="7">
        <v>287</v>
      </c>
      <c r="S118" s="7"/>
      <c r="T118" s="7">
        <v>280</v>
      </c>
      <c r="U118" s="7">
        <v>0</v>
      </c>
      <c r="V118" s="7"/>
      <c r="W118" s="7"/>
      <c r="X118" s="7"/>
      <c r="Y118" s="7"/>
      <c r="Z118" s="7">
        <v>262</v>
      </c>
      <c r="AA118" s="7"/>
      <c r="AB118" s="7"/>
      <c r="AC118" s="7"/>
      <c r="AD118" s="7"/>
      <c r="AE118" s="7"/>
      <c r="AF118" s="7"/>
      <c r="AG118" s="7"/>
      <c r="AH118" s="8">
        <f>SUM(C118:AG118)</f>
        <v>1079</v>
      </c>
      <c r="AI118" s="34">
        <f>AH118/AH119</f>
        <v>0.80884557721139427</v>
      </c>
      <c r="AJ118" s="57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9"/>
    </row>
    <row r="119" spans="1:60" ht="16.5" thickTop="1" thickBot="1">
      <c r="B119" s="9" t="s">
        <v>13</v>
      </c>
      <c r="C119" s="10">
        <f t="shared" ref="C119:AH119" si="14">SUM(C112:C118)</f>
        <v>0</v>
      </c>
      <c r="D119" s="11">
        <f t="shared" si="14"/>
        <v>0</v>
      </c>
      <c r="E119" s="11">
        <f t="shared" si="14"/>
        <v>0</v>
      </c>
      <c r="F119" s="11">
        <f t="shared" si="14"/>
        <v>0</v>
      </c>
      <c r="G119" s="11">
        <f t="shared" si="14"/>
        <v>0</v>
      </c>
      <c r="H119" s="11">
        <f t="shared" si="14"/>
        <v>0</v>
      </c>
      <c r="I119" s="11">
        <f t="shared" si="14"/>
        <v>0</v>
      </c>
      <c r="J119" s="11">
        <f t="shared" si="14"/>
        <v>0</v>
      </c>
      <c r="K119" s="11">
        <f t="shared" si="14"/>
        <v>0</v>
      </c>
      <c r="L119" s="11">
        <f t="shared" si="14"/>
        <v>0</v>
      </c>
      <c r="M119" s="11">
        <f t="shared" si="14"/>
        <v>180</v>
      </c>
      <c r="N119" s="11">
        <f t="shared" si="14"/>
        <v>205</v>
      </c>
      <c r="O119" s="11">
        <f t="shared" si="14"/>
        <v>120</v>
      </c>
      <c r="P119" s="11">
        <f t="shared" si="14"/>
        <v>0</v>
      </c>
      <c r="Q119" s="11">
        <f t="shared" si="14"/>
        <v>0</v>
      </c>
      <c r="R119" s="11">
        <f t="shared" si="14"/>
        <v>287</v>
      </c>
      <c r="S119" s="11">
        <f t="shared" si="14"/>
        <v>0</v>
      </c>
      <c r="T119" s="11">
        <f t="shared" si="14"/>
        <v>280</v>
      </c>
      <c r="U119" s="11">
        <f t="shared" si="14"/>
        <v>0</v>
      </c>
      <c r="V119" s="11">
        <f t="shared" si="14"/>
        <v>0</v>
      </c>
      <c r="W119" s="11">
        <f t="shared" si="14"/>
        <v>0</v>
      </c>
      <c r="X119" s="11">
        <f t="shared" si="14"/>
        <v>0</v>
      </c>
      <c r="Y119" s="11">
        <f t="shared" si="14"/>
        <v>0</v>
      </c>
      <c r="Z119" s="11">
        <f t="shared" si="14"/>
        <v>262</v>
      </c>
      <c r="AA119" s="11">
        <f t="shared" si="14"/>
        <v>0</v>
      </c>
      <c r="AB119" s="11">
        <f t="shared" si="14"/>
        <v>0</v>
      </c>
      <c r="AC119" s="11">
        <f t="shared" si="14"/>
        <v>0</v>
      </c>
      <c r="AD119" s="11">
        <f t="shared" si="14"/>
        <v>0</v>
      </c>
      <c r="AE119" s="11">
        <f t="shared" si="14"/>
        <v>0</v>
      </c>
      <c r="AF119" s="11">
        <f t="shared" si="14"/>
        <v>0</v>
      </c>
      <c r="AG119" s="11">
        <f t="shared" si="14"/>
        <v>0</v>
      </c>
      <c r="AH119" s="12">
        <f t="shared" si="14"/>
        <v>1334</v>
      </c>
      <c r="AJ119" s="57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9"/>
    </row>
    <row r="120" spans="1:60" s="24" customFormat="1" ht="15.75" thickTop="1"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5"/>
      <c r="AJ120" s="57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9"/>
      <c r="BD120" s="35"/>
      <c r="BE120" s="45"/>
      <c r="BF120" s="35"/>
      <c r="BG120" s="35"/>
      <c r="BH120" s="35"/>
    </row>
    <row r="121" spans="1:60" s="24" customFormat="1"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5"/>
      <c r="AJ121" s="57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9"/>
      <c r="BD121" s="35"/>
      <c r="BE121" s="45"/>
      <c r="BF121" s="35"/>
      <c r="BG121" s="35"/>
      <c r="BH121" s="35"/>
    </row>
    <row r="122" spans="1:60" s="24" customFormat="1"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5"/>
      <c r="AJ122" s="57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9"/>
      <c r="BD122" s="35"/>
      <c r="BE122" s="45"/>
      <c r="BF122" s="35"/>
      <c r="BG122" s="35"/>
      <c r="BH122" s="35"/>
    </row>
    <row r="123" spans="1:60" s="24" customFormat="1">
      <c r="B123" s="2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5"/>
      <c r="AJ123" s="57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9"/>
      <c r="BD123" s="35"/>
      <c r="BE123" s="45"/>
      <c r="BF123" s="35"/>
      <c r="BG123" s="35"/>
      <c r="BH123" s="35"/>
    </row>
    <row r="124" spans="1:60" s="24" customFormat="1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5"/>
      <c r="AJ124" s="57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9"/>
      <c r="BD124" s="35"/>
      <c r="BE124" s="45"/>
      <c r="BF124" s="35"/>
      <c r="BG124" s="35"/>
      <c r="BH124" s="35"/>
    </row>
    <row r="125" spans="1:60" s="24" customFormat="1"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5"/>
      <c r="AJ125" s="57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9"/>
      <c r="BD125" s="35"/>
      <c r="BE125" s="45"/>
      <c r="BF125" s="35"/>
      <c r="BG125" s="35"/>
      <c r="BH125" s="35"/>
    </row>
    <row r="126" spans="1:60" s="24" customFormat="1"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5"/>
      <c r="AJ126" s="57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9"/>
      <c r="BD126" s="35"/>
      <c r="BE126" s="45"/>
      <c r="BF126" s="35"/>
      <c r="BG126" s="35"/>
      <c r="BH126" s="35"/>
    </row>
    <row r="127" spans="1:60" s="24" customFormat="1"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5"/>
      <c r="AJ127" s="57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D127" s="35"/>
      <c r="BE127" s="45"/>
      <c r="BF127" s="35"/>
      <c r="BG127" s="35"/>
      <c r="BH127" s="35"/>
    </row>
    <row r="128" spans="1:60" s="24" customFormat="1">
      <c r="B128" s="27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5"/>
      <c r="AJ128" s="57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D128" s="35"/>
      <c r="BE128" s="45"/>
      <c r="BF128" s="35"/>
      <c r="BG128" s="35"/>
      <c r="BH128" s="35"/>
    </row>
    <row r="129" spans="1:60" s="24" customFormat="1"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5"/>
      <c r="AJ129" s="57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9"/>
      <c r="BD129" s="35"/>
      <c r="BE129" s="45"/>
      <c r="BF129" s="35"/>
      <c r="BG129" s="35"/>
      <c r="BH129" s="35"/>
    </row>
    <row r="130" spans="1:60">
      <c r="AJ130" s="57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9"/>
    </row>
    <row r="131" spans="1:60" ht="15.75" thickBot="1">
      <c r="AJ131" s="57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9"/>
    </row>
    <row r="132" spans="1:60" ht="48.75" customHeight="1" thickTop="1" thickBot="1">
      <c r="C132" s="76" t="s">
        <v>1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8"/>
      <c r="AI132" s="33"/>
      <c r="AJ132" s="57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9"/>
    </row>
    <row r="133" spans="1:60" ht="15.75" thickTop="1">
      <c r="A133" s="66" t="s">
        <v>26</v>
      </c>
      <c r="B133" s="1" t="s">
        <v>2</v>
      </c>
      <c r="C133" s="2">
        <v>1</v>
      </c>
      <c r="D133" s="2">
        <v>2</v>
      </c>
      <c r="E133" s="2">
        <v>3</v>
      </c>
      <c r="F133" s="2">
        <v>4</v>
      </c>
      <c r="G133" s="2">
        <v>5</v>
      </c>
      <c r="H133" s="2">
        <v>6</v>
      </c>
      <c r="I133" s="2">
        <v>7</v>
      </c>
      <c r="J133" s="2">
        <v>8</v>
      </c>
      <c r="K133" s="2">
        <v>9</v>
      </c>
      <c r="L133" s="2">
        <v>10</v>
      </c>
      <c r="M133" s="2">
        <v>11</v>
      </c>
      <c r="N133" s="2">
        <v>12</v>
      </c>
      <c r="O133" s="2">
        <v>13</v>
      </c>
      <c r="P133" s="2">
        <v>14</v>
      </c>
      <c r="Q133" s="2">
        <v>15</v>
      </c>
      <c r="R133" s="2">
        <v>16</v>
      </c>
      <c r="S133" s="2">
        <v>17</v>
      </c>
      <c r="T133" s="2">
        <v>18</v>
      </c>
      <c r="U133" s="2">
        <v>19</v>
      </c>
      <c r="V133" s="2">
        <v>20</v>
      </c>
      <c r="W133" s="2">
        <v>21</v>
      </c>
      <c r="X133" s="2">
        <v>22</v>
      </c>
      <c r="Y133" s="2">
        <v>23</v>
      </c>
      <c r="Z133" s="2">
        <v>24</v>
      </c>
      <c r="AA133" s="2">
        <v>25</v>
      </c>
      <c r="AB133" s="2">
        <v>26</v>
      </c>
      <c r="AC133" s="2">
        <v>27</v>
      </c>
      <c r="AD133" s="2">
        <v>28</v>
      </c>
      <c r="AE133" s="2">
        <v>29</v>
      </c>
      <c r="AF133" s="2">
        <v>30</v>
      </c>
      <c r="AG133" s="3">
        <v>31</v>
      </c>
      <c r="AH133" s="4" t="s">
        <v>3</v>
      </c>
      <c r="AI133" s="35" t="s">
        <v>54</v>
      </c>
      <c r="AJ133" s="57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9"/>
    </row>
    <row r="134" spans="1:60" ht="36" customHeight="1">
      <c r="A134" s="67"/>
      <c r="B134" s="30" t="s">
        <v>40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>
        <v>120</v>
      </c>
      <c r="U134" s="5"/>
      <c r="V134" s="5">
        <v>60</v>
      </c>
      <c r="W134" s="5"/>
      <c r="X134" s="5"/>
      <c r="Y134" s="5"/>
      <c r="Z134" s="5"/>
      <c r="AA134" s="5">
        <v>180</v>
      </c>
      <c r="AB134" s="5"/>
      <c r="AC134" s="5"/>
      <c r="AD134" s="5"/>
      <c r="AE134" s="5"/>
      <c r="AF134" s="5"/>
      <c r="AG134" s="5"/>
      <c r="AH134" s="6">
        <f>SUM(C134:AG134)</f>
        <v>360</v>
      </c>
      <c r="AI134" s="34">
        <f>AH134/AH140</f>
        <v>0.33333333333333331</v>
      </c>
      <c r="AJ134" s="57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9"/>
    </row>
    <row r="135" spans="1:60" ht="36" customHeight="1">
      <c r="A135" s="67"/>
      <c r="B135" s="30" t="s">
        <v>47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6">
        <f t="shared" ref="AH135:AH138" si="15">SUM(C135:AG135)</f>
        <v>0</v>
      </c>
      <c r="AI135" s="34">
        <f>AH135/AH140</f>
        <v>0</v>
      </c>
      <c r="AJ135" s="57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9"/>
    </row>
    <row r="136" spans="1:60" ht="36" customHeight="1">
      <c r="A136" s="67"/>
      <c r="B136" s="30" t="s">
        <v>8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6">
        <f t="shared" si="15"/>
        <v>0</v>
      </c>
      <c r="AI136" s="34">
        <f>AH136/AH140</f>
        <v>0</v>
      </c>
      <c r="AJ136" s="57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9"/>
    </row>
    <row r="137" spans="1:60" ht="36" customHeight="1">
      <c r="A137" s="67"/>
      <c r="B137" s="30" t="s">
        <v>11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6">
        <f t="shared" si="15"/>
        <v>0</v>
      </c>
      <c r="AI137" s="34">
        <f>AH137/AH140</f>
        <v>0</v>
      </c>
      <c r="AJ137" s="57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9"/>
    </row>
    <row r="138" spans="1:60" ht="36" customHeight="1">
      <c r="A138" s="67"/>
      <c r="B138" s="30" t="s">
        <v>4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6">
        <f t="shared" si="15"/>
        <v>0</v>
      </c>
      <c r="AI138" s="34">
        <f>AH138/AH140</f>
        <v>0</v>
      </c>
      <c r="AJ138" s="57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9"/>
    </row>
    <row r="139" spans="1:60" ht="36" customHeight="1" thickBot="1">
      <c r="A139" s="68"/>
      <c r="B139" s="31" t="s">
        <v>10</v>
      </c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7"/>
      <c r="S139" s="7"/>
      <c r="T139" s="5"/>
      <c r="U139" s="7"/>
      <c r="V139" s="7"/>
      <c r="W139" s="7"/>
      <c r="X139" s="5"/>
      <c r="Y139" s="7"/>
      <c r="Z139" s="7"/>
      <c r="AA139" s="7"/>
      <c r="AB139" s="7"/>
      <c r="AC139" s="7"/>
      <c r="AD139" s="7"/>
      <c r="AE139" s="7"/>
      <c r="AF139" s="7"/>
      <c r="AG139" s="7">
        <v>720</v>
      </c>
      <c r="AH139" s="8">
        <f>SUM(C139:AG139)</f>
        <v>720</v>
      </c>
      <c r="AI139" s="34">
        <f>AH139/AH140</f>
        <v>0.66666666666666663</v>
      </c>
      <c r="AJ139" s="57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9"/>
    </row>
    <row r="140" spans="1:60" ht="16.5" thickTop="1" thickBot="1">
      <c r="B140" s="9" t="s">
        <v>13</v>
      </c>
      <c r="C140" s="10">
        <f t="shared" ref="C140:AH140" si="16">SUM(C134:C139)</f>
        <v>0</v>
      </c>
      <c r="D140" s="11">
        <f t="shared" si="16"/>
        <v>0</v>
      </c>
      <c r="E140" s="11">
        <f t="shared" si="16"/>
        <v>0</v>
      </c>
      <c r="F140" s="11">
        <f t="shared" si="16"/>
        <v>0</v>
      </c>
      <c r="G140" s="11">
        <f t="shared" si="16"/>
        <v>0</v>
      </c>
      <c r="H140" s="11">
        <f t="shared" si="16"/>
        <v>0</v>
      </c>
      <c r="I140" s="11">
        <f t="shared" si="16"/>
        <v>0</v>
      </c>
      <c r="J140" s="11">
        <f t="shared" si="16"/>
        <v>0</v>
      </c>
      <c r="K140" s="11">
        <f t="shared" si="16"/>
        <v>0</v>
      </c>
      <c r="L140" s="11">
        <f t="shared" si="16"/>
        <v>0</v>
      </c>
      <c r="M140" s="11">
        <f t="shared" si="16"/>
        <v>0</v>
      </c>
      <c r="N140" s="11">
        <f t="shared" si="16"/>
        <v>0</v>
      </c>
      <c r="O140" s="11">
        <f t="shared" si="16"/>
        <v>0</v>
      </c>
      <c r="P140" s="11">
        <f t="shared" si="16"/>
        <v>0</v>
      </c>
      <c r="Q140" s="11">
        <f t="shared" si="16"/>
        <v>0</v>
      </c>
      <c r="R140" s="11">
        <f t="shared" si="16"/>
        <v>0</v>
      </c>
      <c r="S140" s="11">
        <f t="shared" si="16"/>
        <v>0</v>
      </c>
      <c r="T140" s="11">
        <f t="shared" si="16"/>
        <v>120</v>
      </c>
      <c r="U140" s="11">
        <f t="shared" si="16"/>
        <v>0</v>
      </c>
      <c r="V140" s="11">
        <f t="shared" si="16"/>
        <v>60</v>
      </c>
      <c r="W140" s="11">
        <f t="shared" si="16"/>
        <v>0</v>
      </c>
      <c r="X140" s="11">
        <f t="shared" si="16"/>
        <v>0</v>
      </c>
      <c r="Y140" s="11">
        <f t="shared" si="16"/>
        <v>0</v>
      </c>
      <c r="Z140" s="11">
        <f t="shared" si="16"/>
        <v>0</v>
      </c>
      <c r="AA140" s="11">
        <f t="shared" si="16"/>
        <v>180</v>
      </c>
      <c r="AB140" s="11">
        <f t="shared" si="16"/>
        <v>0</v>
      </c>
      <c r="AC140" s="11">
        <f t="shared" si="16"/>
        <v>0</v>
      </c>
      <c r="AD140" s="11">
        <f t="shared" si="16"/>
        <v>0</v>
      </c>
      <c r="AE140" s="11">
        <f t="shared" si="16"/>
        <v>0</v>
      </c>
      <c r="AF140" s="11">
        <f t="shared" si="16"/>
        <v>0</v>
      </c>
      <c r="AG140" s="11">
        <f t="shared" si="16"/>
        <v>720</v>
      </c>
      <c r="AH140" s="12">
        <f t="shared" si="16"/>
        <v>1080</v>
      </c>
      <c r="AI140" s="33"/>
      <c r="AJ140" s="57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9"/>
    </row>
    <row r="141" spans="1:60" ht="15.75" thickTop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24"/>
      <c r="AJ141" s="57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9"/>
    </row>
    <row r="142" spans="1:60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24"/>
      <c r="AJ142" s="57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9"/>
    </row>
    <row r="143" spans="1:60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24"/>
      <c r="AJ143" s="57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9"/>
    </row>
    <row r="144" spans="1:60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24"/>
      <c r="AJ144" s="57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9"/>
    </row>
    <row r="145" spans="1:5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24"/>
      <c r="AJ145" s="57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9"/>
    </row>
    <row r="146" spans="1:5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24"/>
      <c r="AJ146" s="57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9"/>
    </row>
    <row r="147" spans="1:5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24"/>
      <c r="AJ147" s="57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9"/>
    </row>
    <row r="148" spans="1:5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24"/>
      <c r="AJ148" s="57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9"/>
    </row>
    <row r="149" spans="1:5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24"/>
      <c r="AJ149" s="57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9"/>
    </row>
    <row r="150" spans="1:55" ht="15.75" thickBot="1">
      <c r="AI150" s="24"/>
      <c r="AJ150" s="57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9"/>
    </row>
    <row r="151" spans="1:55" ht="48.75" customHeight="1" thickTop="1" thickBot="1">
      <c r="C151" s="76" t="s">
        <v>1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8"/>
      <c r="AJ151" s="57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9"/>
    </row>
    <row r="152" spans="1:55" ht="15.75" thickTop="1">
      <c r="A152" s="79" t="s">
        <v>27</v>
      </c>
      <c r="B152" s="1" t="s">
        <v>2</v>
      </c>
      <c r="C152" s="2">
        <v>1</v>
      </c>
      <c r="D152" s="2">
        <v>2</v>
      </c>
      <c r="E152" s="2">
        <v>3</v>
      </c>
      <c r="F152" s="2">
        <v>4</v>
      </c>
      <c r="G152" s="2">
        <v>5</v>
      </c>
      <c r="H152" s="2">
        <v>6</v>
      </c>
      <c r="I152" s="2">
        <v>7</v>
      </c>
      <c r="J152" s="2">
        <v>8</v>
      </c>
      <c r="K152" s="2">
        <v>9</v>
      </c>
      <c r="L152" s="2">
        <v>10</v>
      </c>
      <c r="M152" s="2">
        <v>11</v>
      </c>
      <c r="N152" s="2">
        <v>12</v>
      </c>
      <c r="O152" s="2">
        <v>13</v>
      </c>
      <c r="P152" s="2">
        <v>14</v>
      </c>
      <c r="Q152" s="2">
        <v>15</v>
      </c>
      <c r="R152" s="2">
        <v>16</v>
      </c>
      <c r="S152" s="2">
        <v>17</v>
      </c>
      <c r="T152" s="2">
        <v>18</v>
      </c>
      <c r="U152" s="2">
        <v>19</v>
      </c>
      <c r="V152" s="2">
        <v>20</v>
      </c>
      <c r="W152" s="2">
        <v>21</v>
      </c>
      <c r="X152" s="2">
        <v>22</v>
      </c>
      <c r="Y152" s="2">
        <v>23</v>
      </c>
      <c r="Z152" s="2">
        <v>24</v>
      </c>
      <c r="AA152" s="2">
        <v>25</v>
      </c>
      <c r="AB152" s="2">
        <v>26</v>
      </c>
      <c r="AC152" s="2">
        <v>27</v>
      </c>
      <c r="AD152" s="2">
        <v>28</v>
      </c>
      <c r="AE152" s="2">
        <v>29</v>
      </c>
      <c r="AF152" s="2">
        <v>30</v>
      </c>
      <c r="AG152" s="3">
        <v>31</v>
      </c>
      <c r="AH152" s="4" t="s">
        <v>3</v>
      </c>
      <c r="AI152" s="35" t="s">
        <v>54</v>
      </c>
      <c r="AJ152" s="57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9"/>
    </row>
    <row r="153" spans="1:55" ht="36" customHeight="1">
      <c r="A153" s="80"/>
      <c r="B153" s="30" t="s">
        <v>48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>
        <v>60</v>
      </c>
      <c r="T153" s="5"/>
      <c r="U153" s="5">
        <v>120</v>
      </c>
      <c r="V153" s="5"/>
      <c r="W153" s="5"/>
      <c r="X153" s="5"/>
      <c r="Y153" s="5"/>
      <c r="Z153" s="5">
        <v>120</v>
      </c>
      <c r="AA153" s="5"/>
      <c r="AB153" s="5">
        <v>180</v>
      </c>
      <c r="AC153" s="5"/>
      <c r="AD153" s="5"/>
      <c r="AE153" s="5"/>
      <c r="AF153" s="5"/>
      <c r="AG153" s="5"/>
      <c r="AH153" s="6">
        <f>SUM(C153:AG153)</f>
        <v>480</v>
      </c>
      <c r="AI153" s="34">
        <f>AH153/AH159</f>
        <v>0.54545454545454541</v>
      </c>
      <c r="AJ153" s="57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9"/>
    </row>
    <row r="154" spans="1:55" ht="36" customHeight="1">
      <c r="A154" s="80"/>
      <c r="B154" s="30" t="s">
        <v>6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6">
        <f t="shared" ref="AH154:AH157" si="17">SUM(C154:AG154)</f>
        <v>0</v>
      </c>
      <c r="AI154" s="34">
        <f>AH154/AH159</f>
        <v>0</v>
      </c>
      <c r="AJ154" s="57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9"/>
    </row>
    <row r="155" spans="1:55" ht="36" customHeight="1">
      <c r="A155" s="80"/>
      <c r="B155" s="30" t="s">
        <v>11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6">
        <f t="shared" si="17"/>
        <v>0</v>
      </c>
      <c r="AI155" s="34">
        <f>AH155/AH159</f>
        <v>0</v>
      </c>
      <c r="AJ155" s="57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9"/>
    </row>
    <row r="156" spans="1:55" ht="36" customHeight="1">
      <c r="A156" s="80"/>
      <c r="B156" s="30" t="s">
        <v>4</v>
      </c>
      <c r="C156" s="5"/>
      <c r="D156" s="5"/>
      <c r="E156" s="5"/>
      <c r="F156" s="5">
        <v>120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6">
        <f t="shared" si="17"/>
        <v>120</v>
      </c>
      <c r="AI156" s="34">
        <f>AH156/AH159</f>
        <v>0.13636363636363635</v>
      </c>
      <c r="AJ156" s="57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9"/>
    </row>
    <row r="157" spans="1:55" ht="36" customHeight="1">
      <c r="A157" s="80"/>
      <c r="B157" s="30" t="s">
        <v>7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6">
        <f t="shared" si="17"/>
        <v>0</v>
      </c>
      <c r="AI157" s="34">
        <f>AH157/AH159</f>
        <v>0</v>
      </c>
      <c r="AJ157" s="57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9"/>
    </row>
    <row r="158" spans="1:55" ht="36" customHeight="1" thickBot="1">
      <c r="A158" s="81"/>
      <c r="B158" s="31" t="s">
        <v>10</v>
      </c>
      <c r="C158" s="7"/>
      <c r="D158" s="7"/>
      <c r="E158" s="5"/>
      <c r="F158" s="7">
        <v>40</v>
      </c>
      <c r="G158" s="7"/>
      <c r="H158" s="7"/>
      <c r="I158" s="7"/>
      <c r="J158" s="7"/>
      <c r="K158" s="7"/>
      <c r="L158" s="7"/>
      <c r="M158" s="7"/>
      <c r="N158" s="7"/>
      <c r="O158" s="7"/>
      <c r="P158" s="5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>
        <v>240</v>
      </c>
      <c r="AH158" s="8">
        <f>SUM(C158:AG158)</f>
        <v>280</v>
      </c>
      <c r="AI158" s="34">
        <f>AH158/AH159</f>
        <v>0.31818181818181818</v>
      </c>
      <c r="AJ158" s="57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9"/>
    </row>
    <row r="159" spans="1:55" ht="16.5" thickTop="1" thickBot="1">
      <c r="B159" s="9" t="s">
        <v>13</v>
      </c>
      <c r="C159" s="10">
        <f t="shared" ref="C159:AH159" si="18">SUM(C153:C158)</f>
        <v>0</v>
      </c>
      <c r="D159" s="11">
        <f t="shared" si="18"/>
        <v>0</v>
      </c>
      <c r="E159" s="11">
        <f t="shared" si="18"/>
        <v>0</v>
      </c>
      <c r="F159" s="11">
        <f t="shared" si="18"/>
        <v>160</v>
      </c>
      <c r="G159" s="11">
        <f t="shared" si="18"/>
        <v>0</v>
      </c>
      <c r="H159" s="11">
        <f t="shared" si="18"/>
        <v>0</v>
      </c>
      <c r="I159" s="11">
        <f t="shared" si="18"/>
        <v>0</v>
      </c>
      <c r="J159" s="11">
        <f t="shared" si="18"/>
        <v>0</v>
      </c>
      <c r="K159" s="11">
        <f t="shared" si="18"/>
        <v>0</v>
      </c>
      <c r="L159" s="11">
        <f t="shared" si="18"/>
        <v>0</v>
      </c>
      <c r="M159" s="11">
        <f t="shared" si="18"/>
        <v>0</v>
      </c>
      <c r="N159" s="11">
        <f t="shared" si="18"/>
        <v>0</v>
      </c>
      <c r="O159" s="11">
        <f t="shared" si="18"/>
        <v>0</v>
      </c>
      <c r="P159" s="11">
        <f t="shared" si="18"/>
        <v>0</v>
      </c>
      <c r="Q159" s="11">
        <f t="shared" si="18"/>
        <v>0</v>
      </c>
      <c r="R159" s="11">
        <f t="shared" si="18"/>
        <v>0</v>
      </c>
      <c r="S159" s="11">
        <f t="shared" si="18"/>
        <v>60</v>
      </c>
      <c r="T159" s="11">
        <f t="shared" si="18"/>
        <v>0</v>
      </c>
      <c r="U159" s="11">
        <f t="shared" si="18"/>
        <v>120</v>
      </c>
      <c r="V159" s="11">
        <f t="shared" si="18"/>
        <v>0</v>
      </c>
      <c r="W159" s="11">
        <f t="shared" si="18"/>
        <v>0</v>
      </c>
      <c r="X159" s="11">
        <f t="shared" si="18"/>
        <v>0</v>
      </c>
      <c r="Y159" s="11">
        <f t="shared" si="18"/>
        <v>0</v>
      </c>
      <c r="Z159" s="11">
        <f t="shared" si="18"/>
        <v>120</v>
      </c>
      <c r="AA159" s="11">
        <f t="shared" si="18"/>
        <v>0</v>
      </c>
      <c r="AB159" s="11">
        <f t="shared" si="18"/>
        <v>180</v>
      </c>
      <c r="AC159" s="11">
        <f t="shared" si="18"/>
        <v>0</v>
      </c>
      <c r="AD159" s="11">
        <f t="shared" si="18"/>
        <v>0</v>
      </c>
      <c r="AE159" s="11">
        <f t="shared" si="18"/>
        <v>0</v>
      </c>
      <c r="AF159" s="11">
        <f t="shared" si="18"/>
        <v>0</v>
      </c>
      <c r="AG159" s="11">
        <f t="shared" si="18"/>
        <v>240</v>
      </c>
      <c r="AH159" s="12">
        <f t="shared" si="18"/>
        <v>880</v>
      </c>
      <c r="AI159" s="34"/>
      <c r="AJ159" s="57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9"/>
    </row>
    <row r="160" spans="1:55" ht="15.75" thickTop="1">
      <c r="AJ160" s="57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</row>
    <row r="161" spans="1:55">
      <c r="AJ161" s="57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</row>
    <row r="162" spans="1:55">
      <c r="AJ162" s="57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9"/>
    </row>
    <row r="163" spans="1:55">
      <c r="AJ163" s="57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9"/>
    </row>
    <row r="164" spans="1:55">
      <c r="AJ164" s="57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9"/>
    </row>
    <row r="165" spans="1:55">
      <c r="AJ165" s="57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9"/>
    </row>
    <row r="166" spans="1:55">
      <c r="AJ166" s="57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9"/>
    </row>
    <row r="167" spans="1:55">
      <c r="AJ167" s="57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9"/>
    </row>
    <row r="168" spans="1:55">
      <c r="AJ168" s="57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9"/>
    </row>
    <row r="169" spans="1:55">
      <c r="AJ169" s="57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9"/>
    </row>
    <row r="170" spans="1:55">
      <c r="AJ170" s="57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9"/>
    </row>
    <row r="171" spans="1:55" ht="15.75" thickBot="1">
      <c r="AJ171" s="57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9"/>
    </row>
    <row r="172" spans="1:55" ht="48.75" customHeight="1" thickTop="1" thickBot="1">
      <c r="C172" s="76" t="s">
        <v>1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8"/>
      <c r="AJ172" s="57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9"/>
    </row>
    <row r="173" spans="1:55" ht="15.75" thickTop="1">
      <c r="A173" s="66" t="s">
        <v>28</v>
      </c>
      <c r="B173" s="1" t="s">
        <v>2</v>
      </c>
      <c r="C173" s="2">
        <v>1</v>
      </c>
      <c r="D173" s="2">
        <v>2</v>
      </c>
      <c r="E173" s="2">
        <v>3</v>
      </c>
      <c r="F173" s="2">
        <v>4</v>
      </c>
      <c r="G173" s="2">
        <v>5</v>
      </c>
      <c r="H173" s="2">
        <v>6</v>
      </c>
      <c r="I173" s="2">
        <v>7</v>
      </c>
      <c r="J173" s="2">
        <v>8</v>
      </c>
      <c r="K173" s="2">
        <v>9</v>
      </c>
      <c r="L173" s="2">
        <v>10</v>
      </c>
      <c r="M173" s="2">
        <v>11</v>
      </c>
      <c r="N173" s="2">
        <v>12</v>
      </c>
      <c r="O173" s="2">
        <v>13</v>
      </c>
      <c r="P173" s="2">
        <v>14</v>
      </c>
      <c r="Q173" s="2">
        <v>15</v>
      </c>
      <c r="R173" s="2">
        <v>16</v>
      </c>
      <c r="S173" s="2">
        <v>17</v>
      </c>
      <c r="T173" s="2">
        <v>18</v>
      </c>
      <c r="U173" s="2">
        <v>19</v>
      </c>
      <c r="V173" s="2">
        <v>20</v>
      </c>
      <c r="W173" s="2">
        <v>21</v>
      </c>
      <c r="X173" s="2">
        <v>22</v>
      </c>
      <c r="Y173" s="2">
        <v>23</v>
      </c>
      <c r="Z173" s="2">
        <v>24</v>
      </c>
      <c r="AA173" s="2">
        <v>25</v>
      </c>
      <c r="AB173" s="2">
        <v>26</v>
      </c>
      <c r="AC173" s="2">
        <v>27</v>
      </c>
      <c r="AD173" s="2">
        <v>28</v>
      </c>
      <c r="AE173" s="2">
        <v>29</v>
      </c>
      <c r="AF173" s="2">
        <v>30</v>
      </c>
      <c r="AG173" s="3">
        <v>31</v>
      </c>
      <c r="AH173" s="4" t="s">
        <v>3</v>
      </c>
      <c r="AI173" s="35" t="s">
        <v>54</v>
      </c>
      <c r="AJ173" s="57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9"/>
    </row>
    <row r="174" spans="1:55" ht="36" customHeight="1">
      <c r="A174" s="67"/>
      <c r="B174" s="30" t="s">
        <v>48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6">
        <f>SUM(C174:AG174)</f>
        <v>0</v>
      </c>
      <c r="AI174" s="34">
        <f>AH174/AH180</f>
        <v>0</v>
      </c>
      <c r="AJ174" s="57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9"/>
    </row>
    <row r="175" spans="1:55" ht="36" customHeight="1">
      <c r="A175" s="67"/>
      <c r="B175" s="30" t="s">
        <v>6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6">
        <f t="shared" ref="AH175:AH179" si="19">SUM(C175:AG175)</f>
        <v>0</v>
      </c>
      <c r="AI175" s="34">
        <f>AH175/AH180</f>
        <v>0</v>
      </c>
      <c r="AJ175" s="57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9"/>
    </row>
    <row r="176" spans="1:55" ht="36" customHeight="1">
      <c r="A176" s="67"/>
      <c r="B176" s="30" t="s">
        <v>11</v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6">
        <f t="shared" si="19"/>
        <v>0</v>
      </c>
      <c r="AI176" s="34">
        <f>AH176/AH180</f>
        <v>0</v>
      </c>
      <c r="AJ176" s="57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9"/>
    </row>
    <row r="177" spans="1:55" ht="36" customHeight="1">
      <c r="A177" s="67"/>
      <c r="B177" s="30" t="s">
        <v>4</v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6">
        <f t="shared" si="19"/>
        <v>0</v>
      </c>
      <c r="AI177" s="34">
        <f>AH177/AH180</f>
        <v>0</v>
      </c>
      <c r="AJ177" s="57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9"/>
    </row>
    <row r="178" spans="1:55" ht="36" customHeight="1">
      <c r="A178" s="67"/>
      <c r="B178" s="30" t="s">
        <v>7</v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6">
        <f t="shared" si="19"/>
        <v>0</v>
      </c>
      <c r="AI178" s="34">
        <f>AH178/AH180</f>
        <v>0</v>
      </c>
      <c r="AJ178" s="57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9"/>
    </row>
    <row r="179" spans="1:55" ht="36" customHeight="1" thickBot="1">
      <c r="A179" s="68"/>
      <c r="B179" s="31" t="s">
        <v>10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>
        <v>120</v>
      </c>
      <c r="N179" s="5"/>
      <c r="O179" s="5">
        <v>85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>
        <v>120</v>
      </c>
      <c r="AH179" s="6">
        <f t="shared" si="19"/>
        <v>325</v>
      </c>
      <c r="AI179" s="34">
        <f>AH179/AH180</f>
        <v>1</v>
      </c>
      <c r="AJ179" s="57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9"/>
    </row>
    <row r="180" spans="1:55" ht="16.5" thickTop="1" thickBot="1">
      <c r="B180" s="9" t="s">
        <v>13</v>
      </c>
      <c r="C180" s="10">
        <f t="shared" ref="C180:AH180" si="20">SUM(C174:C179)</f>
        <v>0</v>
      </c>
      <c r="D180" s="11">
        <f t="shared" si="20"/>
        <v>0</v>
      </c>
      <c r="E180" s="11">
        <f t="shared" si="20"/>
        <v>0</v>
      </c>
      <c r="F180" s="11">
        <f t="shared" si="20"/>
        <v>0</v>
      </c>
      <c r="G180" s="11">
        <f t="shared" si="20"/>
        <v>0</v>
      </c>
      <c r="H180" s="11">
        <f t="shared" si="20"/>
        <v>0</v>
      </c>
      <c r="I180" s="11">
        <f t="shared" si="20"/>
        <v>0</v>
      </c>
      <c r="J180" s="11">
        <f t="shared" si="20"/>
        <v>0</v>
      </c>
      <c r="K180" s="11">
        <f t="shared" si="20"/>
        <v>0</v>
      </c>
      <c r="L180" s="11">
        <f t="shared" si="20"/>
        <v>0</v>
      </c>
      <c r="M180" s="11">
        <f t="shared" si="20"/>
        <v>120</v>
      </c>
      <c r="N180" s="11">
        <f t="shared" si="20"/>
        <v>0</v>
      </c>
      <c r="O180" s="11">
        <f t="shared" si="20"/>
        <v>85</v>
      </c>
      <c r="P180" s="11">
        <f t="shared" si="20"/>
        <v>0</v>
      </c>
      <c r="Q180" s="11">
        <f t="shared" si="20"/>
        <v>0</v>
      </c>
      <c r="R180" s="11">
        <f t="shared" si="20"/>
        <v>0</v>
      </c>
      <c r="S180" s="11">
        <f t="shared" si="20"/>
        <v>0</v>
      </c>
      <c r="T180" s="11">
        <f t="shared" si="20"/>
        <v>0</v>
      </c>
      <c r="U180" s="11">
        <f t="shared" si="20"/>
        <v>0</v>
      </c>
      <c r="V180" s="11">
        <f t="shared" si="20"/>
        <v>0</v>
      </c>
      <c r="W180" s="11">
        <f t="shared" si="20"/>
        <v>0</v>
      </c>
      <c r="X180" s="11">
        <f t="shared" si="20"/>
        <v>0</v>
      </c>
      <c r="Y180" s="11">
        <f t="shared" si="20"/>
        <v>0</v>
      </c>
      <c r="Z180" s="11">
        <f t="shared" si="20"/>
        <v>0</v>
      </c>
      <c r="AA180" s="11">
        <f t="shared" si="20"/>
        <v>0</v>
      </c>
      <c r="AB180" s="11">
        <f t="shared" si="20"/>
        <v>0</v>
      </c>
      <c r="AC180" s="11">
        <f t="shared" si="20"/>
        <v>0</v>
      </c>
      <c r="AD180" s="11">
        <f t="shared" si="20"/>
        <v>0</v>
      </c>
      <c r="AE180" s="11">
        <f t="shared" si="20"/>
        <v>0</v>
      </c>
      <c r="AF180" s="11">
        <f t="shared" si="20"/>
        <v>0</v>
      </c>
      <c r="AG180" s="11">
        <f t="shared" si="20"/>
        <v>120</v>
      </c>
      <c r="AH180" s="12">
        <f t="shared" si="20"/>
        <v>325</v>
      </c>
      <c r="AI180" s="34"/>
      <c r="AJ180" s="57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9"/>
    </row>
    <row r="181" spans="1:55" ht="15.75" thickTop="1">
      <c r="AJ181" s="57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9"/>
    </row>
    <row r="182" spans="1:55">
      <c r="AJ182" s="57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9"/>
    </row>
    <row r="183" spans="1:55">
      <c r="AJ183" s="57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9"/>
    </row>
    <row r="184" spans="1:55">
      <c r="AJ184" s="57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9"/>
    </row>
    <row r="185" spans="1:55">
      <c r="AJ185" s="57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9"/>
    </row>
    <row r="186" spans="1:55">
      <c r="AJ186" s="57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9"/>
    </row>
    <row r="187" spans="1:55">
      <c r="AJ187" s="57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9"/>
    </row>
    <row r="188" spans="1:55">
      <c r="AJ188" s="57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9"/>
    </row>
    <row r="189" spans="1:55">
      <c r="AJ189" s="57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9"/>
    </row>
    <row r="190" spans="1:55">
      <c r="AJ190" s="57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9"/>
    </row>
    <row r="191" spans="1:55" ht="34.5" thickBot="1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J191" s="57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</row>
    <row r="192" spans="1:55" ht="36.6" customHeight="1" thickTop="1" thickBot="1">
      <c r="C192" s="69" t="s">
        <v>1</v>
      </c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1"/>
      <c r="AJ192" s="57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</row>
    <row r="193" spans="1:55" ht="15.75" thickTop="1">
      <c r="A193" s="66" t="s">
        <v>29</v>
      </c>
      <c r="B193" s="1" t="s">
        <v>2</v>
      </c>
      <c r="C193" s="2">
        <v>1</v>
      </c>
      <c r="D193" s="2">
        <v>2</v>
      </c>
      <c r="E193" s="2">
        <v>3</v>
      </c>
      <c r="F193" s="2">
        <v>4</v>
      </c>
      <c r="G193" s="2">
        <v>5</v>
      </c>
      <c r="H193" s="2">
        <v>6</v>
      </c>
      <c r="I193" s="2">
        <v>7</v>
      </c>
      <c r="J193" s="2">
        <v>8</v>
      </c>
      <c r="K193" s="2">
        <v>9</v>
      </c>
      <c r="L193" s="2">
        <v>10</v>
      </c>
      <c r="M193" s="2">
        <v>11</v>
      </c>
      <c r="N193" s="2">
        <v>12</v>
      </c>
      <c r="O193" s="2">
        <v>13</v>
      </c>
      <c r="P193" s="2">
        <v>14</v>
      </c>
      <c r="Q193" s="2">
        <v>15</v>
      </c>
      <c r="R193" s="2">
        <v>16</v>
      </c>
      <c r="S193" s="2">
        <v>17</v>
      </c>
      <c r="T193" s="2">
        <v>18</v>
      </c>
      <c r="U193" s="2">
        <v>19</v>
      </c>
      <c r="V193" s="2">
        <v>20</v>
      </c>
      <c r="W193" s="2">
        <v>21</v>
      </c>
      <c r="X193" s="2">
        <v>22</v>
      </c>
      <c r="Y193" s="2">
        <v>23</v>
      </c>
      <c r="Z193" s="2">
        <v>24</v>
      </c>
      <c r="AA193" s="2">
        <v>25</v>
      </c>
      <c r="AB193" s="2">
        <v>26</v>
      </c>
      <c r="AC193" s="2">
        <v>27</v>
      </c>
      <c r="AD193" s="2">
        <v>28</v>
      </c>
      <c r="AE193" s="2">
        <v>29</v>
      </c>
      <c r="AF193" s="2">
        <v>30</v>
      </c>
      <c r="AG193" s="3">
        <v>31</v>
      </c>
      <c r="AH193" s="4" t="s">
        <v>3</v>
      </c>
      <c r="AI193" s="35" t="s">
        <v>54</v>
      </c>
      <c r="AJ193" s="57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9"/>
    </row>
    <row r="194" spans="1:55" ht="36" customHeight="1">
      <c r="A194" s="67"/>
      <c r="B194" s="30" t="s">
        <v>34</v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6">
        <f>SUM(C194:AG194)</f>
        <v>0</v>
      </c>
      <c r="AI194" s="34" t="e">
        <f>AH194/AH201</f>
        <v>#DIV/0!</v>
      </c>
      <c r="AJ194" s="57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9"/>
    </row>
    <row r="195" spans="1:55" ht="36" customHeight="1">
      <c r="A195" s="67"/>
      <c r="B195" s="30" t="s">
        <v>40</v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6">
        <f t="shared" ref="AH195:AH199" si="21">SUM(C195:AG195)</f>
        <v>0</v>
      </c>
      <c r="AI195" s="34" t="e">
        <f>AH195/AH201</f>
        <v>#DIV/0!</v>
      </c>
      <c r="AJ195" s="57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9"/>
    </row>
    <row r="196" spans="1:55" ht="36" customHeight="1">
      <c r="A196" s="67"/>
      <c r="B196" s="30" t="s">
        <v>5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6">
        <f t="shared" si="21"/>
        <v>0</v>
      </c>
      <c r="AI196" s="34" t="e">
        <f>AH196/AH201</f>
        <v>#DIV/0!</v>
      </c>
      <c r="AJ196" s="57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9"/>
    </row>
    <row r="197" spans="1:55" ht="36" customHeight="1">
      <c r="A197" s="67"/>
      <c r="B197" s="30" t="s">
        <v>11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6">
        <f t="shared" si="21"/>
        <v>0</v>
      </c>
      <c r="AI197" s="34" t="e">
        <f>AH197/AH201</f>
        <v>#DIV/0!</v>
      </c>
      <c r="AJ197" s="57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9"/>
    </row>
    <row r="198" spans="1:55" ht="36" customHeight="1">
      <c r="A198" s="67"/>
      <c r="B198" s="30" t="s">
        <v>4</v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6">
        <f t="shared" si="21"/>
        <v>0</v>
      </c>
      <c r="AI198" s="34" t="e">
        <f>AH198/AH201</f>
        <v>#DIV/0!</v>
      </c>
      <c r="AJ198" s="57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9"/>
    </row>
    <row r="199" spans="1:55" ht="36" customHeight="1">
      <c r="A199" s="67"/>
      <c r="B199" s="30" t="s">
        <v>7</v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6">
        <f t="shared" si="21"/>
        <v>0</v>
      </c>
      <c r="AI199" s="34" t="e">
        <f>AH199/AH201</f>
        <v>#DIV/0!</v>
      </c>
      <c r="AJ199" s="57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9"/>
    </row>
    <row r="200" spans="1:55" ht="36" customHeight="1" thickBot="1">
      <c r="A200" s="68"/>
      <c r="B200" s="31" t="s">
        <v>10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5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8">
        <f>SUM(C200:AG200)</f>
        <v>0</v>
      </c>
      <c r="AI200" s="34" t="e">
        <f>AH200/AH201</f>
        <v>#DIV/0!</v>
      </c>
      <c r="AJ200" s="57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9"/>
    </row>
    <row r="201" spans="1:55" ht="16.5" thickTop="1" thickBot="1">
      <c r="B201" s="9" t="s">
        <v>13</v>
      </c>
      <c r="C201" s="10">
        <f t="shared" ref="C201:AH201" si="22">SUM(C194:C200)</f>
        <v>0</v>
      </c>
      <c r="D201" s="11">
        <f t="shared" si="22"/>
        <v>0</v>
      </c>
      <c r="E201" s="11">
        <f t="shared" si="22"/>
        <v>0</v>
      </c>
      <c r="F201" s="11">
        <f t="shared" si="22"/>
        <v>0</v>
      </c>
      <c r="G201" s="11">
        <f t="shared" si="22"/>
        <v>0</v>
      </c>
      <c r="H201" s="11">
        <f t="shared" si="22"/>
        <v>0</v>
      </c>
      <c r="I201" s="11">
        <f t="shared" si="22"/>
        <v>0</v>
      </c>
      <c r="J201" s="11">
        <f t="shared" si="22"/>
        <v>0</v>
      </c>
      <c r="K201" s="11">
        <f t="shared" si="22"/>
        <v>0</v>
      </c>
      <c r="L201" s="11">
        <f t="shared" si="22"/>
        <v>0</v>
      </c>
      <c r="M201" s="11">
        <f t="shared" si="22"/>
        <v>0</v>
      </c>
      <c r="N201" s="11">
        <f t="shared" si="22"/>
        <v>0</v>
      </c>
      <c r="O201" s="11">
        <f t="shared" si="22"/>
        <v>0</v>
      </c>
      <c r="P201" s="11">
        <f t="shared" si="22"/>
        <v>0</v>
      </c>
      <c r="Q201" s="11">
        <f t="shared" si="22"/>
        <v>0</v>
      </c>
      <c r="R201" s="11">
        <f t="shared" si="22"/>
        <v>0</v>
      </c>
      <c r="S201" s="11">
        <f t="shared" si="22"/>
        <v>0</v>
      </c>
      <c r="T201" s="11">
        <f t="shared" si="22"/>
        <v>0</v>
      </c>
      <c r="U201" s="11">
        <f t="shared" si="22"/>
        <v>0</v>
      </c>
      <c r="V201" s="11">
        <f t="shared" si="22"/>
        <v>0</v>
      </c>
      <c r="W201" s="11">
        <f t="shared" si="22"/>
        <v>0</v>
      </c>
      <c r="X201" s="11">
        <f t="shared" si="22"/>
        <v>0</v>
      </c>
      <c r="Y201" s="11">
        <f t="shared" si="22"/>
        <v>0</v>
      </c>
      <c r="Z201" s="11">
        <f t="shared" si="22"/>
        <v>0</v>
      </c>
      <c r="AA201" s="11">
        <f t="shared" si="22"/>
        <v>0</v>
      </c>
      <c r="AB201" s="11">
        <f t="shared" si="22"/>
        <v>0</v>
      </c>
      <c r="AC201" s="11">
        <f t="shared" si="22"/>
        <v>0</v>
      </c>
      <c r="AD201" s="11">
        <f t="shared" si="22"/>
        <v>0</v>
      </c>
      <c r="AE201" s="11">
        <f t="shared" si="22"/>
        <v>0</v>
      </c>
      <c r="AF201" s="11">
        <f t="shared" si="22"/>
        <v>0</v>
      </c>
      <c r="AG201" s="11">
        <f t="shared" si="22"/>
        <v>0</v>
      </c>
      <c r="AH201" s="12">
        <f t="shared" si="22"/>
        <v>0</v>
      </c>
      <c r="AJ201" s="57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9"/>
    </row>
    <row r="202" spans="1:55" ht="15.75" thickTop="1">
      <c r="AJ202" s="57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9"/>
    </row>
    <row r="203" spans="1:55">
      <c r="AJ203" s="57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9"/>
    </row>
    <row r="204" spans="1:55">
      <c r="AJ204" s="57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9"/>
    </row>
    <row r="205" spans="1:55">
      <c r="AJ205" s="57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9"/>
    </row>
    <row r="206" spans="1:55">
      <c r="AJ206" s="57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9"/>
    </row>
    <row r="207" spans="1:55" ht="33.75"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J207" s="57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9"/>
    </row>
    <row r="208" spans="1:5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J208" s="57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9"/>
    </row>
    <row r="209" spans="1:55" ht="15.75" thickBot="1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J209" s="57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9"/>
    </row>
    <row r="210" spans="1:55" ht="48.75" customHeight="1" thickTop="1" thickBot="1">
      <c r="C210" s="69" t="s">
        <v>14</v>
      </c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1"/>
      <c r="AJ210" s="57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9"/>
    </row>
    <row r="211" spans="1:55" ht="15.75" thickTop="1">
      <c r="A211" s="72" t="s">
        <v>30</v>
      </c>
      <c r="B211" s="1" t="s">
        <v>2</v>
      </c>
      <c r="C211" s="2">
        <v>1</v>
      </c>
      <c r="D211" s="2">
        <v>2</v>
      </c>
      <c r="E211" s="2">
        <v>3</v>
      </c>
      <c r="F211" s="2">
        <v>4</v>
      </c>
      <c r="G211" s="2">
        <v>5</v>
      </c>
      <c r="H211" s="2">
        <v>6</v>
      </c>
      <c r="I211" s="2">
        <v>7</v>
      </c>
      <c r="J211" s="2">
        <v>8</v>
      </c>
      <c r="K211" s="2">
        <v>9</v>
      </c>
      <c r="L211" s="2">
        <v>10</v>
      </c>
      <c r="M211" s="2">
        <v>11</v>
      </c>
      <c r="N211" s="2">
        <v>12</v>
      </c>
      <c r="O211" s="2">
        <v>13</v>
      </c>
      <c r="P211" s="2">
        <v>14</v>
      </c>
      <c r="Q211" s="2">
        <v>15</v>
      </c>
      <c r="R211" s="2">
        <v>16</v>
      </c>
      <c r="S211" s="2">
        <v>17</v>
      </c>
      <c r="T211" s="2">
        <v>18</v>
      </c>
      <c r="U211" s="2">
        <v>19</v>
      </c>
      <c r="V211" s="2">
        <v>20</v>
      </c>
      <c r="W211" s="2">
        <v>21</v>
      </c>
      <c r="X211" s="2">
        <v>22</v>
      </c>
      <c r="Y211" s="2">
        <v>23</v>
      </c>
      <c r="Z211" s="2">
        <v>24</v>
      </c>
      <c r="AA211" s="2">
        <v>25</v>
      </c>
      <c r="AB211" s="2">
        <v>26</v>
      </c>
      <c r="AC211" s="2">
        <v>27</v>
      </c>
      <c r="AD211" s="2">
        <v>28</v>
      </c>
      <c r="AE211" s="2">
        <v>29</v>
      </c>
      <c r="AF211" s="2">
        <v>30</v>
      </c>
      <c r="AG211" s="3">
        <v>31</v>
      </c>
      <c r="AH211" s="4" t="s">
        <v>3</v>
      </c>
      <c r="AI211" s="35" t="s">
        <v>54</v>
      </c>
      <c r="AJ211" s="57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9"/>
    </row>
    <row r="212" spans="1:55" ht="36" customHeight="1">
      <c r="A212" s="73"/>
      <c r="B212" s="30" t="s">
        <v>5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6">
        <f>SUM(C212:AG212)</f>
        <v>0</v>
      </c>
      <c r="AI212" s="34" t="e">
        <f>AH212/AH219</f>
        <v>#DIV/0!</v>
      </c>
      <c r="AJ212" s="57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9"/>
    </row>
    <row r="213" spans="1:55" ht="36" customHeight="1">
      <c r="A213" s="73"/>
      <c r="B213" s="30" t="s">
        <v>34</v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6">
        <f t="shared" ref="AH213:AH217" si="23">SUM(C213:AG213)</f>
        <v>0</v>
      </c>
      <c r="AI213" s="34" t="e">
        <f>AH213/AH219</f>
        <v>#DIV/0!</v>
      </c>
      <c r="AJ213" s="57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9"/>
    </row>
    <row r="214" spans="1:55" ht="36" customHeight="1">
      <c r="A214" s="73"/>
      <c r="B214" s="30" t="s">
        <v>49</v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6">
        <f t="shared" si="23"/>
        <v>0</v>
      </c>
      <c r="AI214" s="34" t="e">
        <f>AH214/AH219</f>
        <v>#DIV/0!</v>
      </c>
      <c r="AJ214" s="57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9"/>
    </row>
    <row r="215" spans="1:55" ht="36" customHeight="1">
      <c r="A215" s="73"/>
      <c r="B215" s="30" t="s">
        <v>11</v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6">
        <f t="shared" si="23"/>
        <v>0</v>
      </c>
      <c r="AI215" s="34" t="e">
        <f>AH215/AH219</f>
        <v>#DIV/0!</v>
      </c>
      <c r="AJ215" s="57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9"/>
    </row>
    <row r="216" spans="1:55" ht="36" customHeight="1">
      <c r="A216" s="73"/>
      <c r="B216" s="30" t="s">
        <v>4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6">
        <f t="shared" si="23"/>
        <v>0</v>
      </c>
      <c r="AI216" s="34" t="e">
        <f>AH216/AH219</f>
        <v>#DIV/0!</v>
      </c>
      <c r="AJ216" s="57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9"/>
    </row>
    <row r="217" spans="1:55" ht="36" customHeight="1">
      <c r="A217" s="73"/>
      <c r="B217" s="30" t="s">
        <v>7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6">
        <f t="shared" si="23"/>
        <v>0</v>
      </c>
      <c r="AI217" s="34" t="e">
        <f>AH217/AH219</f>
        <v>#DIV/0!</v>
      </c>
      <c r="AJ217" s="57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9"/>
    </row>
    <row r="218" spans="1:55" ht="36" customHeight="1" thickBot="1">
      <c r="A218" s="74"/>
      <c r="B218" s="31" t="s">
        <v>10</v>
      </c>
      <c r="C218" s="7"/>
      <c r="D218" s="7"/>
      <c r="E218" s="7"/>
      <c r="F218" s="5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8">
        <f>SUM(C218:AG218)</f>
        <v>0</v>
      </c>
      <c r="AI218" s="34" t="e">
        <f>AH218/AH219</f>
        <v>#DIV/0!</v>
      </c>
      <c r="AJ218" s="57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9"/>
    </row>
    <row r="219" spans="1:55" ht="16.5" thickTop="1" thickBot="1">
      <c r="B219" s="9" t="s">
        <v>13</v>
      </c>
      <c r="C219" s="10">
        <f t="shared" ref="C219:AH219" si="24">SUM(C212:C218)</f>
        <v>0</v>
      </c>
      <c r="D219" s="11">
        <f t="shared" si="24"/>
        <v>0</v>
      </c>
      <c r="E219" s="11">
        <f t="shared" si="24"/>
        <v>0</v>
      </c>
      <c r="F219" s="11">
        <f t="shared" si="24"/>
        <v>0</v>
      </c>
      <c r="G219" s="11">
        <f t="shared" si="24"/>
        <v>0</v>
      </c>
      <c r="H219" s="11">
        <f t="shared" si="24"/>
        <v>0</v>
      </c>
      <c r="I219" s="11">
        <f t="shared" si="24"/>
        <v>0</v>
      </c>
      <c r="J219" s="11">
        <f t="shared" si="24"/>
        <v>0</v>
      </c>
      <c r="K219" s="11">
        <f t="shared" si="24"/>
        <v>0</v>
      </c>
      <c r="L219" s="11">
        <f t="shared" si="24"/>
        <v>0</v>
      </c>
      <c r="M219" s="11">
        <f t="shared" si="24"/>
        <v>0</v>
      </c>
      <c r="N219" s="11">
        <f t="shared" si="24"/>
        <v>0</v>
      </c>
      <c r="O219" s="11">
        <f t="shared" si="24"/>
        <v>0</v>
      </c>
      <c r="P219" s="11">
        <f t="shared" si="24"/>
        <v>0</v>
      </c>
      <c r="Q219" s="11">
        <f t="shared" si="24"/>
        <v>0</v>
      </c>
      <c r="R219" s="11">
        <f t="shared" si="24"/>
        <v>0</v>
      </c>
      <c r="S219" s="11">
        <f t="shared" si="24"/>
        <v>0</v>
      </c>
      <c r="T219" s="11">
        <f t="shared" si="24"/>
        <v>0</v>
      </c>
      <c r="U219" s="11">
        <f t="shared" si="24"/>
        <v>0</v>
      </c>
      <c r="V219" s="11">
        <f t="shared" si="24"/>
        <v>0</v>
      </c>
      <c r="W219" s="11">
        <f t="shared" si="24"/>
        <v>0</v>
      </c>
      <c r="X219" s="11">
        <f t="shared" si="24"/>
        <v>0</v>
      </c>
      <c r="Y219" s="11">
        <f t="shared" si="24"/>
        <v>0</v>
      </c>
      <c r="Z219" s="11">
        <f t="shared" si="24"/>
        <v>0</v>
      </c>
      <c r="AA219" s="11">
        <f t="shared" si="24"/>
        <v>0</v>
      </c>
      <c r="AB219" s="11">
        <f t="shared" si="24"/>
        <v>0</v>
      </c>
      <c r="AC219" s="11">
        <f t="shared" si="24"/>
        <v>0</v>
      </c>
      <c r="AD219" s="11">
        <f t="shared" si="24"/>
        <v>0</v>
      </c>
      <c r="AE219" s="11">
        <f t="shared" si="24"/>
        <v>0</v>
      </c>
      <c r="AF219" s="11">
        <f t="shared" si="24"/>
        <v>0</v>
      </c>
      <c r="AG219" s="11">
        <f t="shared" si="24"/>
        <v>0</v>
      </c>
      <c r="AH219" s="12">
        <f t="shared" si="24"/>
        <v>0</v>
      </c>
      <c r="AJ219" s="57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9"/>
    </row>
    <row r="220" spans="1:55" ht="15.75" thickTop="1">
      <c r="AJ220" s="57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9"/>
    </row>
    <row r="221" spans="1:55">
      <c r="AJ221" s="57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9"/>
    </row>
    <row r="222" spans="1:55">
      <c r="AJ222" s="57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9"/>
    </row>
    <row r="223" spans="1:55">
      <c r="AJ223" s="57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9"/>
    </row>
    <row r="224" spans="1:5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J224" s="57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9"/>
    </row>
    <row r="225" spans="1:5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J225" s="57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9"/>
    </row>
    <row r="226" spans="1:5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J226" s="57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9"/>
    </row>
    <row r="227" spans="1:55" ht="15.75" thickBot="1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J227" s="57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9"/>
    </row>
    <row r="228" spans="1:55" ht="48.75" customHeight="1" thickTop="1" thickBot="1">
      <c r="C228" s="63" t="s">
        <v>1</v>
      </c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5"/>
      <c r="AJ228" s="57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9"/>
    </row>
    <row r="229" spans="1:55" ht="15.75" thickTop="1">
      <c r="A229" s="82" t="s">
        <v>31</v>
      </c>
      <c r="B229" s="1" t="s">
        <v>2</v>
      </c>
      <c r="C229" s="2">
        <v>1</v>
      </c>
      <c r="D229" s="2">
        <v>2</v>
      </c>
      <c r="E229" s="2">
        <v>3</v>
      </c>
      <c r="F229" s="2">
        <v>4</v>
      </c>
      <c r="G229" s="2">
        <v>5</v>
      </c>
      <c r="H229" s="2">
        <v>6</v>
      </c>
      <c r="I229" s="2">
        <v>7</v>
      </c>
      <c r="J229" s="2">
        <v>8</v>
      </c>
      <c r="K229" s="2">
        <v>9</v>
      </c>
      <c r="L229" s="2">
        <v>10</v>
      </c>
      <c r="M229" s="2">
        <v>11</v>
      </c>
      <c r="N229" s="2">
        <v>12</v>
      </c>
      <c r="O229" s="2">
        <v>13</v>
      </c>
      <c r="P229" s="2">
        <v>14</v>
      </c>
      <c r="Q229" s="2">
        <v>15</v>
      </c>
      <c r="R229" s="2">
        <v>16</v>
      </c>
      <c r="S229" s="2">
        <v>17</v>
      </c>
      <c r="T229" s="2">
        <v>18</v>
      </c>
      <c r="U229" s="2">
        <v>19</v>
      </c>
      <c r="V229" s="2">
        <v>20</v>
      </c>
      <c r="W229" s="2">
        <v>21</v>
      </c>
      <c r="X229" s="2">
        <v>22</v>
      </c>
      <c r="Y229" s="2">
        <v>23</v>
      </c>
      <c r="Z229" s="2">
        <v>24</v>
      </c>
      <c r="AA229" s="2">
        <v>25</v>
      </c>
      <c r="AB229" s="2">
        <v>26</v>
      </c>
      <c r="AC229" s="2">
        <v>27</v>
      </c>
      <c r="AD229" s="2">
        <v>28</v>
      </c>
      <c r="AE229" s="2">
        <v>29</v>
      </c>
      <c r="AF229" s="2">
        <v>30</v>
      </c>
      <c r="AG229" s="3">
        <v>31</v>
      </c>
      <c r="AH229" s="4" t="s">
        <v>3</v>
      </c>
      <c r="AI229" s="35" t="s">
        <v>54</v>
      </c>
      <c r="AJ229" s="57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9"/>
    </row>
    <row r="230" spans="1:55" ht="36" customHeight="1">
      <c r="A230" s="83"/>
      <c r="B230" s="30" t="s">
        <v>5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6">
        <f>SUM(C230:AG230)</f>
        <v>0</v>
      </c>
      <c r="AI230" s="34">
        <f>AH230/AH239</f>
        <v>0</v>
      </c>
      <c r="AJ230" s="57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</row>
    <row r="231" spans="1:55" ht="36" customHeight="1">
      <c r="A231" s="83"/>
      <c r="B231" s="30" t="s">
        <v>6</v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6">
        <f>SUM(C231:AG231)</f>
        <v>0</v>
      </c>
      <c r="AI231" s="34">
        <f>AH231/AH239</f>
        <v>0</v>
      </c>
      <c r="AJ231" s="57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</row>
    <row r="232" spans="1:55" ht="36" customHeight="1">
      <c r="A232" s="83"/>
      <c r="B232" s="30" t="s">
        <v>40</v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>
        <v>60</v>
      </c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6">
        <f t="shared" ref="AH232:AH237" si="25">SUM(C232:AG232)</f>
        <v>60</v>
      </c>
      <c r="AI232" s="34">
        <f>AH232/AH239</f>
        <v>0.22641509433962265</v>
      </c>
      <c r="AJ232" s="57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9"/>
    </row>
    <row r="233" spans="1:55" ht="36" customHeight="1">
      <c r="A233" s="83"/>
      <c r="B233" s="30" t="s">
        <v>8</v>
      </c>
      <c r="C233" s="5"/>
      <c r="D233" s="5"/>
      <c r="E233" s="5"/>
      <c r="F233" s="5"/>
      <c r="G233" s="5"/>
      <c r="H233" s="5">
        <v>120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6">
        <f t="shared" si="25"/>
        <v>120</v>
      </c>
      <c r="AI233" s="34">
        <f>AH233/AH239</f>
        <v>0.45283018867924529</v>
      </c>
      <c r="AJ233" s="57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9"/>
    </row>
    <row r="234" spans="1:55" ht="36" customHeight="1">
      <c r="A234" s="83"/>
      <c r="B234" s="30" t="s">
        <v>11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>
        <v>35</v>
      </c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6">
        <f t="shared" si="25"/>
        <v>35</v>
      </c>
      <c r="AI234" s="34">
        <f>AH234/AH239</f>
        <v>0.13207547169811321</v>
      </c>
      <c r="AJ234" s="57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9"/>
    </row>
    <row r="235" spans="1:55" ht="36" customHeight="1">
      <c r="A235" s="83"/>
      <c r="B235" s="30" t="s">
        <v>12</v>
      </c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9"/>
      <c r="N235" s="5"/>
      <c r="O235" s="5"/>
      <c r="P235" s="5"/>
      <c r="Q235" s="5"/>
      <c r="R235" s="5"/>
      <c r="S235" s="5"/>
      <c r="T235" s="5">
        <v>50</v>
      </c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6">
        <f t="shared" si="25"/>
        <v>50</v>
      </c>
      <c r="AI235" s="34">
        <f>AH235/AH239</f>
        <v>0.18867924528301888</v>
      </c>
      <c r="AJ235" s="57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9"/>
    </row>
    <row r="236" spans="1:55" ht="36" customHeight="1">
      <c r="A236" s="83"/>
      <c r="B236" s="30" t="s">
        <v>4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6">
        <f t="shared" si="25"/>
        <v>0</v>
      </c>
      <c r="AI236" s="34">
        <f>AH236/AH239</f>
        <v>0</v>
      </c>
      <c r="AJ236" s="57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9"/>
    </row>
    <row r="237" spans="1:55" ht="36" customHeight="1">
      <c r="A237" s="83"/>
      <c r="B237" s="30" t="s">
        <v>7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6">
        <f t="shared" si="25"/>
        <v>0</v>
      </c>
      <c r="AI237" s="34">
        <f>AH237/AH239</f>
        <v>0</v>
      </c>
      <c r="AJ237" s="57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9"/>
    </row>
    <row r="238" spans="1:55" ht="36" customHeight="1" thickBot="1">
      <c r="A238" s="84"/>
      <c r="B238" s="31" t="s">
        <v>10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8">
        <f>SUM(C238:AG238)</f>
        <v>0</v>
      </c>
      <c r="AI238" s="34">
        <f>AH238/AH239</f>
        <v>0</v>
      </c>
      <c r="AJ238" s="57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9"/>
    </row>
    <row r="239" spans="1:55" ht="16.5" thickTop="1" thickBot="1">
      <c r="B239" s="20" t="s">
        <v>13</v>
      </c>
      <c r="C239" s="11">
        <f t="shared" ref="C239:N239" si="26">SUM(C230:C238)</f>
        <v>0</v>
      </c>
      <c r="D239" s="11">
        <f t="shared" si="26"/>
        <v>0</v>
      </c>
      <c r="E239" s="11">
        <f t="shared" si="26"/>
        <v>0</v>
      </c>
      <c r="F239" s="11">
        <f t="shared" si="26"/>
        <v>0</v>
      </c>
      <c r="G239" s="11">
        <f t="shared" si="26"/>
        <v>0</v>
      </c>
      <c r="H239" s="11">
        <f t="shared" si="26"/>
        <v>120</v>
      </c>
      <c r="I239" s="11">
        <f t="shared" si="26"/>
        <v>0</v>
      </c>
      <c r="J239" s="11">
        <f t="shared" si="26"/>
        <v>0</v>
      </c>
      <c r="K239" s="11">
        <f t="shared" si="26"/>
        <v>0</v>
      </c>
      <c r="L239" s="11">
        <f t="shared" si="26"/>
        <v>0</v>
      </c>
      <c r="M239" s="11">
        <f t="shared" si="26"/>
        <v>0</v>
      </c>
      <c r="N239" s="11">
        <f t="shared" si="26"/>
        <v>0</v>
      </c>
      <c r="O239" s="11">
        <v>0</v>
      </c>
      <c r="P239" s="11">
        <f t="shared" ref="P239:AH239" si="27">SUM(P230:P238)</f>
        <v>0</v>
      </c>
      <c r="Q239" s="11">
        <f t="shared" si="27"/>
        <v>0</v>
      </c>
      <c r="R239" s="11">
        <f t="shared" si="27"/>
        <v>0</v>
      </c>
      <c r="S239" s="11">
        <f t="shared" si="27"/>
        <v>35</v>
      </c>
      <c r="T239" s="11">
        <f t="shared" si="27"/>
        <v>110</v>
      </c>
      <c r="U239" s="11">
        <f t="shared" si="27"/>
        <v>0</v>
      </c>
      <c r="V239" s="11">
        <f t="shared" si="27"/>
        <v>0</v>
      </c>
      <c r="W239" s="11">
        <f t="shared" si="27"/>
        <v>0</v>
      </c>
      <c r="X239" s="11">
        <f t="shared" si="27"/>
        <v>0</v>
      </c>
      <c r="Y239" s="11">
        <f t="shared" si="27"/>
        <v>0</v>
      </c>
      <c r="Z239" s="11">
        <f t="shared" si="27"/>
        <v>0</v>
      </c>
      <c r="AA239" s="11">
        <f t="shared" si="27"/>
        <v>0</v>
      </c>
      <c r="AB239" s="11">
        <f t="shared" si="27"/>
        <v>0</v>
      </c>
      <c r="AC239" s="11">
        <f t="shared" si="27"/>
        <v>0</v>
      </c>
      <c r="AD239" s="11">
        <f t="shared" si="27"/>
        <v>0</v>
      </c>
      <c r="AE239" s="11">
        <f t="shared" si="27"/>
        <v>0</v>
      </c>
      <c r="AF239" s="11">
        <f t="shared" si="27"/>
        <v>0</v>
      </c>
      <c r="AG239" s="11">
        <f t="shared" si="27"/>
        <v>0</v>
      </c>
      <c r="AH239" s="12">
        <f t="shared" si="27"/>
        <v>265</v>
      </c>
      <c r="AJ239" s="57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9"/>
    </row>
    <row r="240" spans="1:55" ht="15.75" thickTop="1">
      <c r="AJ240" s="57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9"/>
    </row>
    <row r="241" spans="1:55">
      <c r="AJ241" s="57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9"/>
    </row>
    <row r="242" spans="1:55">
      <c r="AJ242" s="57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9"/>
    </row>
    <row r="243" spans="1:55" ht="15.75" thickBot="1">
      <c r="AJ243" s="57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9"/>
    </row>
    <row r="244" spans="1:55" ht="48.75" customHeight="1" thickTop="1" thickBot="1">
      <c r="C244" s="63" t="s">
        <v>1</v>
      </c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5"/>
      <c r="AJ244" s="57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9"/>
    </row>
    <row r="245" spans="1:55" ht="15.75" thickTop="1">
      <c r="A245" s="66" t="s">
        <v>32</v>
      </c>
      <c r="B245" s="1" t="s">
        <v>2</v>
      </c>
      <c r="C245" s="2">
        <v>1</v>
      </c>
      <c r="D245" s="2">
        <v>2</v>
      </c>
      <c r="E245" s="2">
        <v>3</v>
      </c>
      <c r="F245" s="2">
        <v>4</v>
      </c>
      <c r="G245" s="2">
        <v>5</v>
      </c>
      <c r="H245" s="2">
        <v>6</v>
      </c>
      <c r="I245" s="2">
        <v>7</v>
      </c>
      <c r="J245" s="2">
        <v>8</v>
      </c>
      <c r="K245" s="2">
        <v>9</v>
      </c>
      <c r="L245" s="2">
        <v>10</v>
      </c>
      <c r="M245" s="2">
        <v>11</v>
      </c>
      <c r="N245" s="2">
        <v>12</v>
      </c>
      <c r="O245" s="2">
        <v>13</v>
      </c>
      <c r="P245" s="2">
        <v>14</v>
      </c>
      <c r="Q245" s="2">
        <v>15</v>
      </c>
      <c r="R245" s="2">
        <v>16</v>
      </c>
      <c r="S245" s="2">
        <v>17</v>
      </c>
      <c r="T245" s="2">
        <v>18</v>
      </c>
      <c r="U245" s="2">
        <v>19</v>
      </c>
      <c r="V245" s="2">
        <v>20</v>
      </c>
      <c r="W245" s="2">
        <v>21</v>
      </c>
      <c r="X245" s="2">
        <v>22</v>
      </c>
      <c r="Y245" s="2">
        <v>23</v>
      </c>
      <c r="Z245" s="2">
        <v>24</v>
      </c>
      <c r="AA245" s="2">
        <v>25</v>
      </c>
      <c r="AB245" s="2">
        <v>26</v>
      </c>
      <c r="AC245" s="2">
        <v>27</v>
      </c>
      <c r="AD245" s="2">
        <v>28</v>
      </c>
      <c r="AE245" s="2">
        <v>29</v>
      </c>
      <c r="AF245" s="2">
        <v>30</v>
      </c>
      <c r="AG245" s="3">
        <v>31</v>
      </c>
      <c r="AH245" s="4" t="s">
        <v>3</v>
      </c>
      <c r="AI245" s="35" t="s">
        <v>54</v>
      </c>
      <c r="AJ245" s="57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9"/>
    </row>
    <row r="246" spans="1:55" ht="36" customHeight="1">
      <c r="A246" s="67"/>
      <c r="B246" s="30" t="s">
        <v>5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6">
        <f>SUM(C246:AG246)</f>
        <v>0</v>
      </c>
      <c r="AI246" s="34" t="e">
        <f>AH246/AH254</f>
        <v>#DIV/0!</v>
      </c>
      <c r="AJ246" s="57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9"/>
    </row>
    <row r="247" spans="1:55" ht="36" customHeight="1">
      <c r="A247" s="67"/>
      <c r="B247" s="30" t="s">
        <v>34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6">
        <f t="shared" ref="AH247:AH252" si="28">SUM(C247:AG247)</f>
        <v>0</v>
      </c>
      <c r="AI247" s="34" t="e">
        <f>AH247/AH254</f>
        <v>#DIV/0!</v>
      </c>
      <c r="AJ247" s="57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9"/>
    </row>
    <row r="248" spans="1:55" ht="36" customHeight="1">
      <c r="A248" s="67"/>
      <c r="B248" s="30" t="s">
        <v>50</v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6">
        <f t="shared" si="28"/>
        <v>0</v>
      </c>
      <c r="AI248" s="34" t="e">
        <f>AH248/AH254</f>
        <v>#DIV/0!</v>
      </c>
      <c r="AJ248" s="57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9"/>
    </row>
    <row r="249" spans="1:55" ht="36" customHeight="1">
      <c r="A249" s="67"/>
      <c r="B249" s="30" t="s">
        <v>11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6">
        <f t="shared" si="28"/>
        <v>0</v>
      </c>
      <c r="AI249" s="34" t="e">
        <f>AH249/AH254</f>
        <v>#DIV/0!</v>
      </c>
      <c r="AJ249" s="57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9"/>
    </row>
    <row r="250" spans="1:55" ht="36" customHeight="1">
      <c r="A250" s="67"/>
      <c r="B250" s="30" t="s">
        <v>12</v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6">
        <f t="shared" si="28"/>
        <v>0</v>
      </c>
      <c r="AI250" s="34" t="e">
        <f>AH250/AH254</f>
        <v>#DIV/0!</v>
      </c>
      <c r="AJ250" s="57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9"/>
    </row>
    <row r="251" spans="1:55" ht="36" customHeight="1">
      <c r="A251" s="67"/>
      <c r="B251" s="30" t="s">
        <v>4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6">
        <f t="shared" si="28"/>
        <v>0</v>
      </c>
      <c r="AI251" s="34" t="e">
        <f>AH251/AH254</f>
        <v>#DIV/0!</v>
      </c>
      <c r="AJ251" s="57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9"/>
    </row>
    <row r="252" spans="1:55" ht="36" customHeight="1">
      <c r="A252" s="67"/>
      <c r="B252" s="30" t="s">
        <v>7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6">
        <f t="shared" si="28"/>
        <v>0</v>
      </c>
      <c r="AI252" s="34" t="e">
        <f>AH252/AH254</f>
        <v>#DIV/0!</v>
      </c>
      <c r="AJ252" s="57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9"/>
    </row>
    <row r="253" spans="1:55" ht="36" customHeight="1" thickBot="1">
      <c r="A253" s="68"/>
      <c r="B253" s="31" t="s">
        <v>10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8">
        <f>SUM(C253:AG253)</f>
        <v>0</v>
      </c>
      <c r="AI253" s="34" t="e">
        <f>AH253/AH254</f>
        <v>#DIV/0!</v>
      </c>
      <c r="AJ253" s="60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2"/>
    </row>
    <row r="254" spans="1:55" ht="16.5" thickTop="1" thickBot="1">
      <c r="B254" s="9" t="s">
        <v>13</v>
      </c>
      <c r="C254" s="10">
        <f>SUM(C246:C253)</f>
        <v>0</v>
      </c>
      <c r="D254" s="11">
        <f t="shared" ref="D254:AH254" si="29">SUM(D246:D253)</f>
        <v>0</v>
      </c>
      <c r="E254" s="11">
        <f t="shared" si="29"/>
        <v>0</v>
      </c>
      <c r="F254" s="11">
        <f t="shared" si="29"/>
        <v>0</v>
      </c>
      <c r="G254" s="11">
        <f t="shared" si="29"/>
        <v>0</v>
      </c>
      <c r="H254" s="11">
        <f t="shared" si="29"/>
        <v>0</v>
      </c>
      <c r="I254" s="11">
        <f t="shared" si="29"/>
        <v>0</v>
      </c>
      <c r="J254" s="11">
        <f t="shared" si="29"/>
        <v>0</v>
      </c>
      <c r="K254" s="11">
        <f t="shared" si="29"/>
        <v>0</v>
      </c>
      <c r="L254" s="11">
        <f t="shared" si="29"/>
        <v>0</v>
      </c>
      <c r="M254" s="11">
        <f t="shared" si="29"/>
        <v>0</v>
      </c>
      <c r="N254" s="11">
        <f t="shared" si="29"/>
        <v>0</v>
      </c>
      <c r="O254" s="11">
        <f t="shared" si="29"/>
        <v>0</v>
      </c>
      <c r="P254" s="11">
        <f t="shared" si="29"/>
        <v>0</v>
      </c>
      <c r="Q254" s="11">
        <f>SUM(Q246:Q253)</f>
        <v>0</v>
      </c>
      <c r="R254" s="11">
        <f t="shared" si="29"/>
        <v>0</v>
      </c>
      <c r="S254" s="11">
        <f t="shared" si="29"/>
        <v>0</v>
      </c>
      <c r="T254" s="11">
        <f t="shared" si="29"/>
        <v>0</v>
      </c>
      <c r="U254" s="11">
        <f t="shared" si="29"/>
        <v>0</v>
      </c>
      <c r="V254" s="11">
        <f t="shared" si="29"/>
        <v>0</v>
      </c>
      <c r="W254" s="11">
        <f t="shared" si="29"/>
        <v>0</v>
      </c>
      <c r="X254" s="11">
        <f t="shared" si="29"/>
        <v>0</v>
      </c>
      <c r="Y254" s="11">
        <f t="shared" si="29"/>
        <v>0</v>
      </c>
      <c r="Z254" s="11">
        <f t="shared" si="29"/>
        <v>0</v>
      </c>
      <c r="AA254" s="11">
        <f t="shared" si="29"/>
        <v>0</v>
      </c>
      <c r="AB254" s="11">
        <f t="shared" si="29"/>
        <v>0</v>
      </c>
      <c r="AC254" s="11">
        <f t="shared" si="29"/>
        <v>0</v>
      </c>
      <c r="AD254" s="11">
        <f t="shared" si="29"/>
        <v>0</v>
      </c>
      <c r="AE254" s="11">
        <f t="shared" si="29"/>
        <v>0</v>
      </c>
      <c r="AF254" s="11">
        <f t="shared" si="29"/>
        <v>0</v>
      </c>
      <c r="AG254" s="11">
        <f t="shared" si="29"/>
        <v>0</v>
      </c>
      <c r="AH254" s="12">
        <f t="shared" si="29"/>
        <v>0</v>
      </c>
      <c r="AI254" s="3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</row>
    <row r="255" spans="1:55" ht="15.75" thickTop="1"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</row>
    <row r="259" spans="17:18">
      <c r="Q259" s="22"/>
      <c r="R259" s="22"/>
    </row>
  </sheetData>
  <sheetProtection formatCells="0"/>
  <mergeCells count="32">
    <mergeCell ref="C32:AH32"/>
    <mergeCell ref="A33:A40"/>
    <mergeCell ref="C51:AG51"/>
    <mergeCell ref="A52:A57"/>
    <mergeCell ref="C1:AH1"/>
    <mergeCell ref="A2:A6"/>
    <mergeCell ref="A8:AH13"/>
    <mergeCell ref="C15:AH15"/>
    <mergeCell ref="A16:A22"/>
    <mergeCell ref="A193:A200"/>
    <mergeCell ref="C110:AH110"/>
    <mergeCell ref="A111:A118"/>
    <mergeCell ref="C71:AG71"/>
    <mergeCell ref="A72:A79"/>
    <mergeCell ref="A90:A100"/>
    <mergeCell ref="C89:AG89"/>
    <mergeCell ref="BI1:CR62"/>
    <mergeCell ref="C244:AH244"/>
    <mergeCell ref="A245:A253"/>
    <mergeCell ref="AJ1:BC253"/>
    <mergeCell ref="C210:AH210"/>
    <mergeCell ref="A211:A218"/>
    <mergeCell ref="A141:AH149"/>
    <mergeCell ref="C151:AH151"/>
    <mergeCell ref="A152:A158"/>
    <mergeCell ref="C132:AH132"/>
    <mergeCell ref="A133:A139"/>
    <mergeCell ref="C228:AH228"/>
    <mergeCell ref="A229:A238"/>
    <mergeCell ref="C172:AH172"/>
    <mergeCell ref="A173:A179"/>
    <mergeCell ref="C192:AH192"/>
  </mergeCells>
  <dataValidations count="1">
    <dataValidation type="whole" allowBlank="1" showInputMessage="1" showErrorMessage="1" sqref="C3:AG6 C17:AG22 C34:AG40 C53:AG57 C73:AG79 C91:AG100 C112:AG118 C134:AG139 C153:AG158 C174:AG179 C194:AG200 C212:AG218 C230:AG238 C246:AG253" xr:uid="{00000000-0002-0000-0000-000000000000}">
      <formula1>0</formula1>
      <formula2>10000</formula2>
    </dataValidation>
  </dataValidations>
  <printOptions horizontalCentered="1" verticalCentered="1"/>
  <pageMargins left="0.7" right="0.7" top="0.75" bottom="0.75" header="0.3" footer="0.3"/>
  <pageSetup scale="13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CR259"/>
  <sheetViews>
    <sheetView topLeftCell="A109" zoomScale="70" zoomScaleNormal="70" workbookViewId="0">
      <selection activeCell="C153" sqref="C153"/>
    </sheetView>
  </sheetViews>
  <sheetFormatPr defaultColWidth="9.140625" defaultRowHeight="15"/>
  <cols>
    <col min="1" max="1" width="18.140625" style="26" customWidth="1"/>
    <col min="2" max="2" width="37.140625" style="26" customWidth="1"/>
    <col min="3" max="22" width="9.42578125" style="26" bestFit="1" customWidth="1"/>
    <col min="23" max="23" width="8.85546875" style="26" bestFit="1" customWidth="1"/>
    <col min="24" max="33" width="9.42578125" style="26" bestFit="1" customWidth="1"/>
    <col min="34" max="34" width="11" style="26" bestFit="1" customWidth="1"/>
    <col min="35" max="35" width="16" style="35" customWidth="1"/>
    <col min="36" max="55" width="9.140625" style="26"/>
    <col min="56" max="56" width="6.140625" style="35" customWidth="1"/>
    <col min="57" max="57" width="0.28515625" style="35" customWidth="1"/>
    <col min="58" max="58" width="12.140625" style="35" hidden="1" customWidth="1"/>
    <col min="59" max="59" width="0.5703125" style="35" customWidth="1"/>
    <col min="60" max="60" width="12.140625" style="35" customWidth="1"/>
    <col min="61" max="16384" width="9.140625" style="26"/>
  </cols>
  <sheetData>
    <row r="1" spans="1:96" ht="48.75" customHeight="1" thickTop="1" thickBot="1">
      <c r="C1" s="96" t="s">
        <v>15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8"/>
      <c r="AI1" s="33"/>
      <c r="AJ1" s="54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6"/>
      <c r="BF1" s="35" t="s">
        <v>56</v>
      </c>
      <c r="BG1" s="35" t="s">
        <v>0</v>
      </c>
      <c r="BH1" s="35" t="s">
        <v>57</v>
      </c>
      <c r="BI1" s="54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6"/>
    </row>
    <row r="2" spans="1:96" ht="45.6" customHeight="1" thickTop="1">
      <c r="A2" s="93" t="s">
        <v>20</v>
      </c>
      <c r="B2" s="1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3">
        <v>31</v>
      </c>
      <c r="AH2" s="4" t="s">
        <v>3</v>
      </c>
      <c r="AI2" s="33" t="s">
        <v>51</v>
      </c>
      <c r="AJ2" s="57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9"/>
      <c r="BF2" s="35" t="s">
        <v>20</v>
      </c>
      <c r="BG2" s="38">
        <f>AH7</f>
        <v>0</v>
      </c>
      <c r="BH2" s="39">
        <f>BG2/BG16</f>
        <v>0</v>
      </c>
      <c r="BI2" s="57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9"/>
    </row>
    <row r="3" spans="1:96" ht="44.25" customHeight="1">
      <c r="A3" s="94"/>
      <c r="B3" s="40" t="s">
        <v>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>
        <f>SUM(C3:AG3)</f>
        <v>0</v>
      </c>
      <c r="AI3" s="34" t="e">
        <f>AH3/AH7</f>
        <v>#DIV/0!</v>
      </c>
      <c r="AJ3" s="57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9"/>
      <c r="BF3" s="35" t="s">
        <v>21</v>
      </c>
      <c r="BG3" s="38">
        <f>AH23</f>
        <v>120</v>
      </c>
      <c r="BH3" s="39">
        <f>BG3/BG16</f>
        <v>3.4642032332563508E-2</v>
      </c>
      <c r="BI3" s="57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9"/>
    </row>
    <row r="4" spans="1:96" ht="44.25" customHeight="1">
      <c r="A4" s="94"/>
      <c r="B4" s="40" t="s">
        <v>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>
        <f t="shared" ref="AH4:AH5" si="0">SUM(C4:AG4)</f>
        <v>0</v>
      </c>
      <c r="AI4" s="34" t="e">
        <f>AH4/AH7</f>
        <v>#DIV/0!</v>
      </c>
      <c r="AJ4" s="57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9"/>
      <c r="BF4" s="35" t="s">
        <v>22</v>
      </c>
      <c r="BG4" s="38">
        <f>AH41</f>
        <v>90</v>
      </c>
      <c r="BH4" s="39">
        <f>BG4/BG16</f>
        <v>2.5981524249422634E-2</v>
      </c>
      <c r="BI4" s="57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9"/>
    </row>
    <row r="5" spans="1:96" ht="36" customHeight="1">
      <c r="A5" s="94"/>
      <c r="B5" s="41" t="s">
        <v>35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>
        <f t="shared" si="0"/>
        <v>0</v>
      </c>
      <c r="AI5" s="34" t="e">
        <f>AH5/AH7</f>
        <v>#DIV/0!</v>
      </c>
      <c r="AJ5" s="57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9"/>
      <c r="BF5" s="35" t="s">
        <v>23</v>
      </c>
      <c r="BG5" s="38">
        <f>AH58</f>
        <v>0</v>
      </c>
      <c r="BH5" s="39">
        <f>BG5/BG16</f>
        <v>0</v>
      </c>
      <c r="BI5" s="57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9"/>
    </row>
    <row r="6" spans="1:96" ht="36" customHeight="1" thickBot="1">
      <c r="A6" s="95"/>
      <c r="B6" s="42" t="s">
        <v>10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>
        <f>SUM(C6:AG6)</f>
        <v>0</v>
      </c>
      <c r="AI6" s="34" t="e">
        <f>AH6/AH7</f>
        <v>#DIV/0!</v>
      </c>
      <c r="AJ6" s="57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9"/>
      <c r="BF6" s="35" t="s">
        <v>24</v>
      </c>
      <c r="BG6" s="38">
        <f>AH80</f>
        <v>1350</v>
      </c>
      <c r="BH6" s="39">
        <f>BG6/BG16</f>
        <v>0.38972286374133946</v>
      </c>
      <c r="BI6" s="57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9"/>
    </row>
    <row r="7" spans="1:96" ht="16.5" customHeight="1" thickTop="1" thickBot="1">
      <c r="B7" s="9" t="s">
        <v>13</v>
      </c>
      <c r="C7" s="10">
        <f t="shared" ref="C7:AH7" si="1">SUM(C3:C6)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0</v>
      </c>
      <c r="AG7" s="11">
        <f t="shared" si="1"/>
        <v>0</v>
      </c>
      <c r="AH7" s="12">
        <f t="shared" si="1"/>
        <v>0</v>
      </c>
      <c r="AI7" s="33"/>
      <c r="AJ7" s="57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9"/>
      <c r="BF7" s="35" t="s">
        <v>55</v>
      </c>
      <c r="BG7" s="38">
        <f>AH101</f>
        <v>0</v>
      </c>
      <c r="BH7" s="39">
        <f>BG7/BG16</f>
        <v>0</v>
      </c>
      <c r="BI7" s="57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9"/>
    </row>
    <row r="8" spans="1:96" ht="15.75" thickTop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26"/>
      <c r="AJ8" s="57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9"/>
      <c r="BF8" s="35" t="s">
        <v>25</v>
      </c>
      <c r="BG8" s="38">
        <f>AH119</f>
        <v>0</v>
      </c>
      <c r="BH8" s="39">
        <f>BG8/BG16</f>
        <v>0</v>
      </c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</row>
    <row r="9" spans="1:96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26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9"/>
      <c r="BF9" s="35" t="s">
        <v>26</v>
      </c>
      <c r="BG9" s="38">
        <f>AH140</f>
        <v>1091</v>
      </c>
      <c r="BH9" s="39">
        <f>BG9/BG16</f>
        <v>0.3149538106235566</v>
      </c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</row>
    <row r="10" spans="1:96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26"/>
      <c r="AJ10" s="57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  <c r="BF10" s="35" t="s">
        <v>27</v>
      </c>
      <c r="BG10" s="38">
        <f>AH159</f>
        <v>340</v>
      </c>
      <c r="BH10" s="39">
        <f>BG10/BG16</f>
        <v>9.8152424942263283E-2</v>
      </c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</row>
    <row r="11" spans="1:96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26"/>
      <c r="AJ11" s="57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9"/>
      <c r="BF11" s="35" t="s">
        <v>28</v>
      </c>
      <c r="BG11" s="38">
        <f>AH180</f>
        <v>320</v>
      </c>
      <c r="BH11" s="39">
        <f>BG11/BG16</f>
        <v>9.237875288683603E-2</v>
      </c>
      <c r="BI11" s="57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9"/>
    </row>
    <row r="12" spans="1:96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26"/>
      <c r="AJ12" s="57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9"/>
      <c r="BF12" s="35" t="s">
        <v>29</v>
      </c>
      <c r="BG12" s="38">
        <f>AH201</f>
        <v>0</v>
      </c>
      <c r="BH12" s="39">
        <f>BG12/BG16</f>
        <v>0</v>
      </c>
      <c r="BI12" s="57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9"/>
    </row>
    <row r="13" spans="1:96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26"/>
      <c r="AJ13" s="57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9"/>
      <c r="BF13" s="35" t="s">
        <v>30</v>
      </c>
      <c r="BG13" s="38">
        <f>AH219</f>
        <v>0</v>
      </c>
      <c r="BH13" s="39">
        <f>BG13/BG16</f>
        <v>0</v>
      </c>
      <c r="BI13" s="57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9"/>
    </row>
    <row r="14" spans="1:96" ht="16.5" customHeight="1" thickBot="1">
      <c r="AI14" s="26"/>
      <c r="AJ14" s="57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9"/>
      <c r="BF14" s="35" t="s">
        <v>31</v>
      </c>
      <c r="BG14" s="38">
        <f>AH239</f>
        <v>153</v>
      </c>
      <c r="BH14" s="39">
        <f>BG14/BG16</f>
        <v>4.4168591224018477E-2</v>
      </c>
      <c r="BI14" s="57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9"/>
    </row>
    <row r="15" spans="1:96" ht="48.75" customHeight="1" thickTop="1" thickBot="1">
      <c r="C15" s="96" t="s">
        <v>15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  <c r="AJ15" s="57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9"/>
      <c r="BF15" s="35" t="s">
        <v>32</v>
      </c>
      <c r="BG15" s="38">
        <f>AH254</f>
        <v>0</v>
      </c>
      <c r="BH15" s="39">
        <f>BG15/BG16</f>
        <v>0</v>
      </c>
      <c r="BI15" s="57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9"/>
    </row>
    <row r="16" spans="1:96" ht="15.75" thickTop="1">
      <c r="A16" s="72" t="s">
        <v>21</v>
      </c>
      <c r="B16" s="1" t="s">
        <v>2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2">
        <v>15</v>
      </c>
      <c r="R16" s="2">
        <v>16</v>
      </c>
      <c r="S16" s="2">
        <v>17</v>
      </c>
      <c r="T16" s="2">
        <v>18</v>
      </c>
      <c r="U16" s="2">
        <v>19</v>
      </c>
      <c r="V16" s="2">
        <v>20</v>
      </c>
      <c r="W16" s="2">
        <v>21</v>
      </c>
      <c r="X16" s="2">
        <v>22</v>
      </c>
      <c r="Y16" s="2">
        <v>23</v>
      </c>
      <c r="Z16" s="2">
        <v>24</v>
      </c>
      <c r="AA16" s="2">
        <v>25</v>
      </c>
      <c r="AB16" s="2">
        <v>26</v>
      </c>
      <c r="AC16" s="2">
        <v>27</v>
      </c>
      <c r="AD16" s="2">
        <v>28</v>
      </c>
      <c r="AE16" s="2">
        <v>29</v>
      </c>
      <c r="AF16" s="2">
        <v>30</v>
      </c>
      <c r="AG16" s="3">
        <v>31</v>
      </c>
      <c r="AH16" s="4" t="s">
        <v>3</v>
      </c>
      <c r="AJ16" s="57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9"/>
      <c r="BF16" s="35" t="s">
        <v>17</v>
      </c>
      <c r="BG16" s="38">
        <f>SUM(BG2:BG15)</f>
        <v>3464</v>
      </c>
      <c r="BI16" s="57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9"/>
    </row>
    <row r="17" spans="1:96" ht="36" customHeight="1">
      <c r="A17" s="73"/>
      <c r="B17" s="41" t="s">
        <v>36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>
        <v>60</v>
      </c>
      <c r="AD17" s="5"/>
      <c r="AE17" s="5"/>
      <c r="AF17" s="5"/>
      <c r="AG17" s="5">
        <v>60</v>
      </c>
      <c r="AH17" s="6">
        <f>SUM(C17:AG17)</f>
        <v>120</v>
      </c>
      <c r="AI17" s="34">
        <f>AH17/AH23</f>
        <v>1</v>
      </c>
      <c r="AJ17" s="57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9"/>
      <c r="BI17" s="57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9"/>
    </row>
    <row r="18" spans="1:96" ht="36" customHeight="1">
      <c r="A18" s="73"/>
      <c r="B18" s="40" t="s">
        <v>37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ref="AH18:AH21" si="2">SUM(C18:AG18)</f>
        <v>0</v>
      </c>
      <c r="AI18" s="34">
        <f>AH18/AH23</f>
        <v>0</v>
      </c>
      <c r="AJ18" s="57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9"/>
      <c r="BI18" s="57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9"/>
    </row>
    <row r="19" spans="1:96" ht="36" customHeight="1">
      <c r="A19" s="73"/>
      <c r="B19" s="41" t="s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2"/>
        <v>0</v>
      </c>
      <c r="AI19" s="34">
        <f>AH19/AH23</f>
        <v>0</v>
      </c>
      <c r="AJ19" s="57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9"/>
      <c r="BI19" s="57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9"/>
    </row>
    <row r="20" spans="1:96" ht="36" customHeight="1">
      <c r="A20" s="73"/>
      <c r="B20" s="41" t="s">
        <v>38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2"/>
        <v>0</v>
      </c>
      <c r="AI20" s="34">
        <f>AH20/AH23</f>
        <v>0</v>
      </c>
      <c r="AJ20" s="57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9"/>
      <c r="BI20" s="57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9"/>
    </row>
    <row r="21" spans="1:96" ht="36" customHeight="1">
      <c r="A21" s="73"/>
      <c r="B21" s="41" t="s">
        <v>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2"/>
        <v>0</v>
      </c>
      <c r="AI21" s="34">
        <f>AH21/AH23</f>
        <v>0</v>
      </c>
      <c r="AJ21" s="57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9"/>
      <c r="BI21" s="57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9"/>
    </row>
    <row r="22" spans="1:96" ht="36" customHeight="1" thickBot="1">
      <c r="A22" s="74"/>
      <c r="B22" s="42" t="s">
        <v>10</v>
      </c>
      <c r="C22" s="7"/>
      <c r="D22" s="7"/>
      <c r="E22" s="5"/>
      <c r="F22" s="7"/>
      <c r="G22" s="7"/>
      <c r="H22" s="7"/>
      <c r="I22" s="7"/>
      <c r="J22" s="7"/>
      <c r="K22" s="7"/>
      <c r="L22" s="7"/>
      <c r="M22" s="7"/>
      <c r="N22" s="7"/>
      <c r="O22" s="7"/>
      <c r="P22" s="5"/>
      <c r="Q22" s="14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>
        <f>SUM(C22:AG22)</f>
        <v>0</v>
      </c>
      <c r="AI22" s="34">
        <f>AH22/AH23</f>
        <v>0</v>
      </c>
      <c r="AJ22" s="57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9"/>
      <c r="BI22" s="57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9"/>
    </row>
    <row r="23" spans="1:96" ht="16.5" thickTop="1" thickBot="1">
      <c r="B23" s="9" t="s">
        <v>13</v>
      </c>
      <c r="C23" s="10">
        <f t="shared" ref="C23:R23" si="3">SUM(C17:C22)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0</v>
      </c>
      <c r="R23" s="11">
        <f t="shared" si="3"/>
        <v>0</v>
      </c>
      <c r="S23" s="11">
        <v>0</v>
      </c>
      <c r="T23" s="11">
        <f t="shared" ref="T23:AH23" si="4">SUM(T17:T22)</f>
        <v>0</v>
      </c>
      <c r="U23" s="11">
        <f t="shared" si="4"/>
        <v>0</v>
      </c>
      <c r="V23" s="11">
        <f t="shared" si="4"/>
        <v>0</v>
      </c>
      <c r="W23" s="11">
        <f t="shared" si="4"/>
        <v>0</v>
      </c>
      <c r="X23" s="11">
        <f t="shared" si="4"/>
        <v>0</v>
      </c>
      <c r="Y23" s="11">
        <f t="shared" si="4"/>
        <v>0</v>
      </c>
      <c r="Z23" s="11">
        <f t="shared" si="4"/>
        <v>0</v>
      </c>
      <c r="AA23" s="11">
        <f t="shared" si="4"/>
        <v>0</v>
      </c>
      <c r="AB23" s="11">
        <f t="shared" si="4"/>
        <v>0</v>
      </c>
      <c r="AC23" s="11">
        <f t="shared" si="4"/>
        <v>60</v>
      </c>
      <c r="AD23" s="11">
        <f t="shared" si="4"/>
        <v>0</v>
      </c>
      <c r="AE23" s="11">
        <f t="shared" si="4"/>
        <v>0</v>
      </c>
      <c r="AF23" s="11">
        <f t="shared" si="4"/>
        <v>0</v>
      </c>
      <c r="AG23" s="11">
        <f t="shared" si="4"/>
        <v>60</v>
      </c>
      <c r="AH23" s="12">
        <f t="shared" si="4"/>
        <v>120</v>
      </c>
      <c r="AJ23" s="57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9"/>
      <c r="BI23" s="57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9"/>
    </row>
    <row r="24" spans="1:96" ht="15.75" thickTop="1">
      <c r="AJ24" s="57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9"/>
      <c r="BI24" s="57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9"/>
    </row>
    <row r="25" spans="1:96">
      <c r="AJ25" s="57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9"/>
      <c r="BI25" s="57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9"/>
    </row>
    <row r="26" spans="1:96">
      <c r="AJ26" s="57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9"/>
      <c r="BI26" s="57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9"/>
    </row>
    <row r="27" spans="1:96">
      <c r="AJ27" s="57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9"/>
      <c r="BI27" s="57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9"/>
    </row>
    <row r="28" spans="1:96">
      <c r="AJ28" s="57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9"/>
      <c r="BI28" s="57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9"/>
    </row>
    <row r="29" spans="1:96">
      <c r="AJ29" s="57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9"/>
      <c r="BI29" s="57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9"/>
    </row>
    <row r="30" spans="1:96">
      <c r="AJ30" s="57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9"/>
      <c r="BI30" s="57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9"/>
    </row>
    <row r="31" spans="1:96" ht="15.75" thickBot="1">
      <c r="AJ31" s="57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I31" s="57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9"/>
    </row>
    <row r="32" spans="1:96" ht="48.75" customHeight="1" thickTop="1" thickBot="1">
      <c r="C32" s="96" t="s">
        <v>15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8"/>
      <c r="AJ32" s="57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I32" s="57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9"/>
    </row>
    <row r="33" spans="1:96" ht="15.75" thickTop="1">
      <c r="A33" s="90" t="s">
        <v>22</v>
      </c>
      <c r="B33" s="1" t="s">
        <v>2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  <c r="AB33" s="2">
        <v>26</v>
      </c>
      <c r="AC33" s="2">
        <v>27</v>
      </c>
      <c r="AD33" s="2">
        <v>28</v>
      </c>
      <c r="AE33" s="2">
        <v>29</v>
      </c>
      <c r="AF33" s="2">
        <v>30</v>
      </c>
      <c r="AG33" s="3">
        <v>31</v>
      </c>
      <c r="AH33" s="4" t="s">
        <v>3</v>
      </c>
      <c r="AI33" s="35" t="s">
        <v>52</v>
      </c>
      <c r="AJ33" s="57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9"/>
      <c r="BI33" s="57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9"/>
    </row>
    <row r="34" spans="1:96" ht="60.75" customHeight="1">
      <c r="A34" s="91"/>
      <c r="B34" s="40" t="s">
        <v>39</v>
      </c>
      <c r="C34" s="5"/>
      <c r="D34" s="5"/>
      <c r="E34" s="5">
        <v>30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>SUM(C34:AG34)</f>
        <v>30</v>
      </c>
      <c r="AI34" s="34">
        <f>AH34/AH41</f>
        <v>0.33333333333333331</v>
      </c>
      <c r="AJ34" s="57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9"/>
      <c r="BI34" s="57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9"/>
    </row>
    <row r="35" spans="1:96" ht="36" customHeight="1">
      <c r="A35" s="91"/>
      <c r="B35" s="40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ref="AH35:AH39" si="5">SUM(C35:AG35)</f>
        <v>0</v>
      </c>
      <c r="AI35" s="34">
        <f>AH35/AH41</f>
        <v>0</v>
      </c>
      <c r="AJ35" s="57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9"/>
      <c r="BI35" s="57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9"/>
    </row>
    <row r="36" spans="1:96" ht="36" customHeight="1">
      <c r="A36" s="91"/>
      <c r="B36" s="41" t="s">
        <v>42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5"/>
        <v>0</v>
      </c>
      <c r="AI36" s="34">
        <f>AH36/AH41</f>
        <v>0</v>
      </c>
      <c r="AJ36" s="57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9"/>
      <c r="BI36" s="57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9"/>
    </row>
    <row r="37" spans="1:96" ht="36" customHeight="1">
      <c r="A37" s="91"/>
      <c r="B37" s="41" t="s">
        <v>43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>
        <v>60</v>
      </c>
      <c r="AD37" s="5"/>
      <c r="AE37" s="5"/>
      <c r="AF37" s="5"/>
      <c r="AG37" s="5"/>
      <c r="AH37" s="6">
        <f t="shared" si="5"/>
        <v>60</v>
      </c>
      <c r="AI37" s="34">
        <f>AH37/AH41</f>
        <v>0.66666666666666663</v>
      </c>
      <c r="AJ37" s="57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9"/>
      <c r="BI37" s="57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9"/>
    </row>
    <row r="38" spans="1:96" ht="36" customHeight="1">
      <c r="A38" s="91"/>
      <c r="B38" s="41" t="s">
        <v>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5"/>
        <v>0</v>
      </c>
      <c r="AI38" s="34">
        <f>AH38/AH41</f>
        <v>0</v>
      </c>
      <c r="AJ38" s="57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9"/>
      <c r="BI38" s="57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9"/>
    </row>
    <row r="39" spans="1:96" ht="36" customHeight="1">
      <c r="A39" s="91"/>
      <c r="B39" s="41" t="s">
        <v>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5"/>
        <v>0</v>
      </c>
      <c r="AI39" s="34">
        <f>AH39/AH41</f>
        <v>0</v>
      </c>
      <c r="AJ39" s="57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9"/>
      <c r="BI39" s="57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9"/>
    </row>
    <row r="40" spans="1:96" ht="36" customHeight="1" thickBot="1">
      <c r="A40" s="92"/>
      <c r="B40" s="42" t="s">
        <v>10</v>
      </c>
      <c r="C40" s="7"/>
      <c r="D40" s="7"/>
      <c r="E40" s="5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>
        <f>SUM(C40:AG40)</f>
        <v>0</v>
      </c>
      <c r="AI40" s="34">
        <f>AH40/AH41</f>
        <v>0</v>
      </c>
      <c r="AJ40" s="57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9"/>
      <c r="BI40" s="57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9"/>
    </row>
    <row r="41" spans="1:96" ht="16.5" thickTop="1" thickBot="1">
      <c r="B41" s="9" t="s">
        <v>13</v>
      </c>
      <c r="C41" s="10">
        <f t="shared" ref="C41:AH41" si="6">SUM(C34:C40)</f>
        <v>0</v>
      </c>
      <c r="D41" s="11">
        <f t="shared" si="6"/>
        <v>0</v>
      </c>
      <c r="E41" s="11">
        <f t="shared" si="6"/>
        <v>30</v>
      </c>
      <c r="F41" s="11">
        <f t="shared" si="6"/>
        <v>0</v>
      </c>
      <c r="G41" s="11">
        <f t="shared" si="6"/>
        <v>0</v>
      </c>
      <c r="H41" s="11">
        <f t="shared" si="6"/>
        <v>0</v>
      </c>
      <c r="I41" s="11">
        <f t="shared" si="6"/>
        <v>0</v>
      </c>
      <c r="J41" s="11">
        <f t="shared" si="6"/>
        <v>0</v>
      </c>
      <c r="K41" s="11">
        <f t="shared" si="6"/>
        <v>0</v>
      </c>
      <c r="L41" s="11">
        <f t="shared" si="6"/>
        <v>0</v>
      </c>
      <c r="M41" s="11">
        <f t="shared" si="6"/>
        <v>0</v>
      </c>
      <c r="N41" s="11">
        <f t="shared" si="6"/>
        <v>0</v>
      </c>
      <c r="O41" s="11">
        <f t="shared" si="6"/>
        <v>0</v>
      </c>
      <c r="P41" s="11">
        <f t="shared" si="6"/>
        <v>0</v>
      </c>
      <c r="Q41" s="11">
        <f t="shared" si="6"/>
        <v>0</v>
      </c>
      <c r="R41" s="11">
        <f t="shared" si="6"/>
        <v>0</v>
      </c>
      <c r="S41" s="11">
        <f t="shared" si="6"/>
        <v>0</v>
      </c>
      <c r="T41" s="11">
        <f t="shared" si="6"/>
        <v>0</v>
      </c>
      <c r="U41" s="11">
        <f t="shared" si="6"/>
        <v>0</v>
      </c>
      <c r="V41" s="11">
        <f t="shared" si="6"/>
        <v>0</v>
      </c>
      <c r="W41" s="11">
        <f t="shared" si="6"/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60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2">
        <f t="shared" si="6"/>
        <v>90</v>
      </c>
      <c r="AJ41" s="57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9"/>
      <c r="BI41" s="57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9"/>
    </row>
    <row r="42" spans="1:96" ht="15.75" thickTop="1">
      <c r="AJ42" s="57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9"/>
      <c r="BI42" s="57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9"/>
    </row>
    <row r="43" spans="1:96">
      <c r="AJ43" s="57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9"/>
      <c r="BI43" s="57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9"/>
    </row>
    <row r="44" spans="1:96">
      <c r="AJ44" s="57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9"/>
      <c r="BI44" s="57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9"/>
    </row>
    <row r="45" spans="1:96" ht="15.75" customHeight="1">
      <c r="AJ45" s="57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9"/>
      <c r="BI45" s="57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9"/>
    </row>
    <row r="46" spans="1:96">
      <c r="AJ46" s="57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9"/>
      <c r="BI46" s="57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9"/>
    </row>
    <row r="47" spans="1:96">
      <c r="AJ47" s="57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9"/>
      <c r="BI47" s="57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9"/>
    </row>
    <row r="48" spans="1:96">
      <c r="AJ48" s="57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9"/>
      <c r="BI48" s="57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9"/>
    </row>
    <row r="49" spans="1:96">
      <c r="AJ49" s="57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9"/>
      <c r="BI49" s="57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9"/>
    </row>
    <row r="50" spans="1:96" ht="34.5" thickBot="1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J50" s="57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9"/>
      <c r="BI50" s="57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9"/>
    </row>
    <row r="51" spans="1:96" ht="36.6" customHeight="1" thickTop="1" thickBot="1">
      <c r="C51" s="99" t="s">
        <v>15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43"/>
      <c r="AJ51" s="57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9"/>
      <c r="BI51" s="57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9"/>
    </row>
    <row r="52" spans="1:96" ht="15.75" thickTop="1">
      <c r="A52" s="72" t="s">
        <v>23</v>
      </c>
      <c r="B52" s="1" t="s">
        <v>2</v>
      </c>
      <c r="C52" s="2">
        <v>1</v>
      </c>
      <c r="D52" s="2">
        <v>2</v>
      </c>
      <c r="E52" s="2">
        <v>3</v>
      </c>
      <c r="F52" s="2">
        <v>4</v>
      </c>
      <c r="G52" s="2">
        <v>5</v>
      </c>
      <c r="H52" s="2">
        <v>6</v>
      </c>
      <c r="I52" s="2">
        <v>7</v>
      </c>
      <c r="J52" s="2">
        <v>8</v>
      </c>
      <c r="K52" s="2">
        <v>9</v>
      </c>
      <c r="L52" s="2">
        <v>10</v>
      </c>
      <c r="M52" s="2">
        <v>11</v>
      </c>
      <c r="N52" s="2">
        <v>12</v>
      </c>
      <c r="O52" s="2">
        <v>13</v>
      </c>
      <c r="P52" s="2">
        <v>14</v>
      </c>
      <c r="Q52" s="2">
        <v>15</v>
      </c>
      <c r="R52" s="2">
        <v>16</v>
      </c>
      <c r="S52" s="2">
        <v>17</v>
      </c>
      <c r="T52" s="2">
        <v>18</v>
      </c>
      <c r="U52" s="2">
        <v>19</v>
      </c>
      <c r="V52" s="2">
        <v>20</v>
      </c>
      <c r="W52" s="2">
        <v>21</v>
      </c>
      <c r="X52" s="2">
        <v>22</v>
      </c>
      <c r="Y52" s="2">
        <v>23</v>
      </c>
      <c r="Z52" s="2">
        <v>24</v>
      </c>
      <c r="AA52" s="2">
        <v>25</v>
      </c>
      <c r="AB52" s="2">
        <v>26</v>
      </c>
      <c r="AC52" s="2">
        <v>27</v>
      </c>
      <c r="AD52" s="2">
        <v>28</v>
      </c>
      <c r="AE52" s="2">
        <v>29</v>
      </c>
      <c r="AF52" s="2">
        <v>30</v>
      </c>
      <c r="AG52" s="3">
        <v>31</v>
      </c>
      <c r="AH52" s="4" t="s">
        <v>3</v>
      </c>
      <c r="AI52" s="35" t="s">
        <v>52</v>
      </c>
      <c r="AJ52" s="57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9"/>
      <c r="BI52" s="57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9"/>
    </row>
    <row r="53" spans="1:96" ht="36" customHeight="1">
      <c r="A53" s="73"/>
      <c r="B53" s="40" t="s">
        <v>39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>SUM(C53:AG53)</f>
        <v>0</v>
      </c>
      <c r="AI53" s="34" t="e">
        <f>AH53/AH58</f>
        <v>#DIV/0!</v>
      </c>
      <c r="AJ53" s="57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9"/>
      <c r="BI53" s="57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9"/>
    </row>
    <row r="54" spans="1:96" ht="36" customHeight="1">
      <c r="A54" s="73"/>
      <c r="B54" s="40" t="s">
        <v>40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ref="AH54:AH56" si="7">SUM(C54:AG54)</f>
        <v>0</v>
      </c>
      <c r="AI54" s="34" t="e">
        <f>AH54/AH58</f>
        <v>#DIV/0!</v>
      </c>
      <c r="AJ54" s="57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9"/>
      <c r="BI54" s="57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9"/>
    </row>
    <row r="55" spans="1:96" ht="36" customHeight="1">
      <c r="A55" s="73"/>
      <c r="B55" s="40" t="s">
        <v>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7"/>
        <v>0</v>
      </c>
      <c r="AI55" s="34" t="e">
        <f>AH55/AH58</f>
        <v>#DIV/0!</v>
      </c>
      <c r="AJ55" s="57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9"/>
      <c r="BI55" s="57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9"/>
    </row>
    <row r="56" spans="1:96" ht="36" customHeight="1">
      <c r="A56" s="73"/>
      <c r="B56" s="40" t="s">
        <v>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7"/>
        <v>0</v>
      </c>
      <c r="AI56" s="34" t="e">
        <f>AH56/AH58</f>
        <v>#DIV/0!</v>
      </c>
      <c r="AJ56" s="57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9"/>
      <c r="BI56" s="57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9"/>
    </row>
    <row r="57" spans="1:96" ht="36" customHeight="1" thickBot="1">
      <c r="A57" s="74"/>
      <c r="B57" s="40" t="s">
        <v>10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8">
        <f>SUM(C57:AG57)</f>
        <v>0</v>
      </c>
      <c r="AI57" s="34" t="e">
        <f>AH57/AH58</f>
        <v>#DIV/0!</v>
      </c>
      <c r="AJ57" s="57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9"/>
      <c r="BI57" s="57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9"/>
    </row>
    <row r="58" spans="1:96" ht="16.5" thickTop="1" thickBot="1">
      <c r="B58" s="9" t="s">
        <v>13</v>
      </c>
      <c r="C58" s="10">
        <f t="shared" ref="C58:AH58" si="8">SUM(C53:C57)</f>
        <v>0</v>
      </c>
      <c r="D58" s="11">
        <f t="shared" si="8"/>
        <v>0</v>
      </c>
      <c r="E58" s="11">
        <f t="shared" si="8"/>
        <v>0</v>
      </c>
      <c r="F58" s="11">
        <f t="shared" si="8"/>
        <v>0</v>
      </c>
      <c r="G58" s="11">
        <f t="shared" si="8"/>
        <v>0</v>
      </c>
      <c r="H58" s="11">
        <f t="shared" si="8"/>
        <v>0</v>
      </c>
      <c r="I58" s="11">
        <f t="shared" si="8"/>
        <v>0</v>
      </c>
      <c r="J58" s="11">
        <f t="shared" si="8"/>
        <v>0</v>
      </c>
      <c r="K58" s="11">
        <f t="shared" si="8"/>
        <v>0</v>
      </c>
      <c r="L58" s="11">
        <f t="shared" si="8"/>
        <v>0</v>
      </c>
      <c r="M58" s="11">
        <f t="shared" si="8"/>
        <v>0</v>
      </c>
      <c r="N58" s="11">
        <f t="shared" si="8"/>
        <v>0</v>
      </c>
      <c r="O58" s="11">
        <f t="shared" si="8"/>
        <v>0</v>
      </c>
      <c r="P58" s="11">
        <f t="shared" si="8"/>
        <v>0</v>
      </c>
      <c r="Q58" s="11">
        <f t="shared" si="8"/>
        <v>0</v>
      </c>
      <c r="R58" s="11">
        <f t="shared" si="8"/>
        <v>0</v>
      </c>
      <c r="S58" s="11">
        <f t="shared" si="8"/>
        <v>0</v>
      </c>
      <c r="T58" s="11">
        <f t="shared" si="8"/>
        <v>0</v>
      </c>
      <c r="U58" s="11">
        <f t="shared" si="8"/>
        <v>0</v>
      </c>
      <c r="V58" s="11">
        <f t="shared" si="8"/>
        <v>0</v>
      </c>
      <c r="W58" s="11">
        <f t="shared" si="8"/>
        <v>0</v>
      </c>
      <c r="X58" s="11">
        <f t="shared" si="8"/>
        <v>0</v>
      </c>
      <c r="Y58" s="11">
        <f t="shared" si="8"/>
        <v>0</v>
      </c>
      <c r="Z58" s="11">
        <f t="shared" si="8"/>
        <v>0</v>
      </c>
      <c r="AA58" s="11">
        <f t="shared" si="8"/>
        <v>0</v>
      </c>
      <c r="AB58" s="11">
        <f t="shared" si="8"/>
        <v>0</v>
      </c>
      <c r="AC58" s="11">
        <f t="shared" si="8"/>
        <v>0</v>
      </c>
      <c r="AD58" s="11">
        <f t="shared" si="8"/>
        <v>0</v>
      </c>
      <c r="AE58" s="11">
        <f t="shared" si="8"/>
        <v>0</v>
      </c>
      <c r="AF58" s="11">
        <f t="shared" si="8"/>
        <v>0</v>
      </c>
      <c r="AG58" s="11">
        <f t="shared" si="8"/>
        <v>0</v>
      </c>
      <c r="AH58" s="12">
        <f t="shared" si="8"/>
        <v>0</v>
      </c>
      <c r="AJ58" s="57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9"/>
      <c r="BI58" s="57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9"/>
    </row>
    <row r="59" spans="1:96" ht="15.75" thickTop="1">
      <c r="AJ59" s="57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9"/>
      <c r="BI59" s="57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9"/>
    </row>
    <row r="60" spans="1:96" ht="15.75" customHeight="1">
      <c r="AJ60" s="57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I60" s="57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9"/>
    </row>
    <row r="61" spans="1:96">
      <c r="AJ61" s="57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I61" s="57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9"/>
    </row>
    <row r="62" spans="1:96" ht="15.75" thickBot="1">
      <c r="AJ62" s="57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9"/>
      <c r="BI62" s="60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2"/>
    </row>
    <row r="63" spans="1:96" ht="15.75" thickTop="1">
      <c r="AJ63" s="57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9"/>
    </row>
    <row r="64" spans="1:96">
      <c r="AJ64" s="57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9"/>
    </row>
    <row r="65" spans="1:55">
      <c r="AJ65" s="57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9"/>
    </row>
    <row r="66" spans="1:55">
      <c r="AJ66" s="57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9"/>
    </row>
    <row r="67" spans="1:55" ht="15.75" customHeight="1">
      <c r="AJ67" s="57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9"/>
    </row>
    <row r="68" spans="1:55" ht="33.7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J68" s="57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9"/>
    </row>
    <row r="69" spans="1:5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J69" s="57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9"/>
    </row>
    <row r="70" spans="1:55" ht="15.75" thickBot="1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J70" s="57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9"/>
    </row>
    <row r="71" spans="1:55" ht="48.75" customHeight="1" thickTop="1" thickBot="1">
      <c r="C71" s="99" t="s">
        <v>16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43"/>
      <c r="AJ71" s="57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9"/>
    </row>
    <row r="72" spans="1:55" ht="15.75" thickTop="1">
      <c r="A72" s="66" t="s">
        <v>24</v>
      </c>
      <c r="B72" s="1" t="s">
        <v>2</v>
      </c>
      <c r="C72" s="2">
        <v>1</v>
      </c>
      <c r="D72" s="2">
        <v>2</v>
      </c>
      <c r="E72" s="2">
        <v>3</v>
      </c>
      <c r="F72" s="2">
        <v>4</v>
      </c>
      <c r="G72" s="2">
        <v>5</v>
      </c>
      <c r="H72" s="2">
        <v>6</v>
      </c>
      <c r="I72" s="2">
        <v>7</v>
      </c>
      <c r="J72" s="2">
        <v>8</v>
      </c>
      <c r="K72" s="2">
        <v>9</v>
      </c>
      <c r="L72" s="2">
        <v>10</v>
      </c>
      <c r="M72" s="2">
        <v>11</v>
      </c>
      <c r="N72" s="2">
        <v>12</v>
      </c>
      <c r="O72" s="2">
        <v>13</v>
      </c>
      <c r="P72" s="2">
        <v>14</v>
      </c>
      <c r="Q72" s="2">
        <v>15</v>
      </c>
      <c r="R72" s="2">
        <v>16</v>
      </c>
      <c r="S72" s="2">
        <v>17</v>
      </c>
      <c r="T72" s="2">
        <v>18</v>
      </c>
      <c r="U72" s="2">
        <v>19</v>
      </c>
      <c r="V72" s="2">
        <v>20</v>
      </c>
      <c r="W72" s="2">
        <v>21</v>
      </c>
      <c r="X72" s="2">
        <v>22</v>
      </c>
      <c r="Y72" s="2">
        <v>23</v>
      </c>
      <c r="Z72" s="2">
        <v>24</v>
      </c>
      <c r="AA72" s="2">
        <v>25</v>
      </c>
      <c r="AB72" s="2">
        <v>26</v>
      </c>
      <c r="AC72" s="2">
        <v>27</v>
      </c>
      <c r="AD72" s="2">
        <v>28</v>
      </c>
      <c r="AE72" s="2">
        <v>29</v>
      </c>
      <c r="AF72" s="2">
        <v>30</v>
      </c>
      <c r="AG72" s="3">
        <v>31</v>
      </c>
      <c r="AH72" s="4" t="s">
        <v>3</v>
      </c>
      <c r="AI72" s="35" t="s">
        <v>53</v>
      </c>
      <c r="AJ72" s="57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9"/>
    </row>
    <row r="73" spans="1:55" ht="36" customHeight="1">
      <c r="A73" s="67"/>
      <c r="B73" s="41" t="s">
        <v>44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>
        <v>145</v>
      </c>
      <c r="AH73" s="6">
        <f>SUM(C73:AG73)</f>
        <v>145</v>
      </c>
      <c r="AI73" s="34">
        <f>AH73/AH80</f>
        <v>0.10740740740740741</v>
      </c>
      <c r="AJ73" s="57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9"/>
    </row>
    <row r="74" spans="1:55" ht="36" customHeight="1">
      <c r="A74" s="67"/>
      <c r="B74" s="41" t="s">
        <v>34</v>
      </c>
      <c r="C74" s="5"/>
      <c r="D74" s="5"/>
      <c r="E74" s="5"/>
      <c r="F74" s="5">
        <v>205</v>
      </c>
      <c r="G74" s="5"/>
      <c r="H74" s="5">
        <v>180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v>220</v>
      </c>
      <c r="T74" s="5"/>
      <c r="U74" s="5"/>
      <c r="V74" s="5"/>
      <c r="W74" s="5"/>
      <c r="X74" s="5"/>
      <c r="Y74" s="5"/>
      <c r="Z74" s="5"/>
      <c r="AA74" s="5"/>
      <c r="AB74" s="5"/>
      <c r="AC74" s="5">
        <v>360</v>
      </c>
      <c r="AD74" s="5"/>
      <c r="AE74" s="5"/>
      <c r="AF74" s="5"/>
      <c r="AG74" s="5"/>
      <c r="AH74" s="6">
        <f t="shared" ref="AH74:AH78" si="9">SUM(C74:AG74)</f>
        <v>965</v>
      </c>
      <c r="AI74" s="34">
        <f>AH74/AH80</f>
        <v>0.71481481481481479</v>
      </c>
      <c r="AJ74" s="57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9"/>
    </row>
    <row r="75" spans="1:55" ht="36" customHeight="1">
      <c r="A75" s="67"/>
      <c r="B75" s="41" t="s">
        <v>45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6">
        <f t="shared" si="9"/>
        <v>0</v>
      </c>
      <c r="AI75" s="34">
        <f>AH75/AH80</f>
        <v>0</v>
      </c>
      <c r="AJ75" s="57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9"/>
    </row>
    <row r="76" spans="1:55" ht="36" customHeight="1">
      <c r="A76" s="67"/>
      <c r="B76" s="41" t="s">
        <v>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240</v>
      </c>
      <c r="AB76" s="5"/>
      <c r="AC76" s="5"/>
      <c r="AD76" s="5"/>
      <c r="AE76" s="5"/>
      <c r="AF76" s="5"/>
      <c r="AG76" s="5"/>
      <c r="AH76" s="6">
        <f t="shared" si="9"/>
        <v>240</v>
      </c>
      <c r="AI76" s="34">
        <f>AH76/AH80</f>
        <v>0.17777777777777778</v>
      </c>
      <c r="AJ76" s="57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9"/>
    </row>
    <row r="77" spans="1:55" ht="36" customHeight="1">
      <c r="A77" s="67"/>
      <c r="B77" s="41" t="s">
        <v>4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6">
        <f t="shared" si="9"/>
        <v>0</v>
      </c>
      <c r="AI77" s="34">
        <f>AH77/AH80</f>
        <v>0</v>
      </c>
      <c r="AJ77" s="57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9"/>
    </row>
    <row r="78" spans="1:55" ht="36" customHeight="1">
      <c r="A78" s="67"/>
      <c r="B78" s="41" t="s">
        <v>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6">
        <f t="shared" si="9"/>
        <v>0</v>
      </c>
      <c r="AI78" s="34">
        <f>AH78/AH80</f>
        <v>0</v>
      </c>
      <c r="AJ78" s="57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9"/>
    </row>
    <row r="79" spans="1:55" ht="36" customHeight="1" thickBot="1">
      <c r="A79" s="68"/>
      <c r="B79" s="42" t="s">
        <v>10</v>
      </c>
      <c r="C79" s="7"/>
      <c r="D79" s="7"/>
      <c r="E79" s="7"/>
      <c r="F79" s="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8">
        <f>SUM(C79:AG79)</f>
        <v>0</v>
      </c>
      <c r="AI79" s="34">
        <f>AH79/AH80</f>
        <v>0</v>
      </c>
      <c r="AJ79" s="57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9"/>
    </row>
    <row r="80" spans="1:55" ht="16.5" thickTop="1" thickBot="1">
      <c r="B80" s="9" t="s">
        <v>13</v>
      </c>
      <c r="C80" s="10">
        <f t="shared" ref="C80:AH80" si="10">SUM(C73:C79)</f>
        <v>0</v>
      </c>
      <c r="D80" s="11">
        <f t="shared" si="10"/>
        <v>0</v>
      </c>
      <c r="E80" s="11">
        <f t="shared" si="10"/>
        <v>0</v>
      </c>
      <c r="F80" s="11">
        <f t="shared" si="10"/>
        <v>205</v>
      </c>
      <c r="G80" s="11">
        <f t="shared" si="10"/>
        <v>0</v>
      </c>
      <c r="H80" s="11">
        <f t="shared" si="10"/>
        <v>180</v>
      </c>
      <c r="I80" s="11">
        <f t="shared" si="10"/>
        <v>0</v>
      </c>
      <c r="J80" s="11">
        <f t="shared" si="10"/>
        <v>0</v>
      </c>
      <c r="K80" s="11">
        <f t="shared" si="10"/>
        <v>0</v>
      </c>
      <c r="L80" s="11">
        <f t="shared" si="10"/>
        <v>0</v>
      </c>
      <c r="M80" s="11">
        <f t="shared" si="10"/>
        <v>0</v>
      </c>
      <c r="N80" s="11">
        <f t="shared" si="10"/>
        <v>0</v>
      </c>
      <c r="O80" s="11">
        <f t="shared" si="10"/>
        <v>0</v>
      </c>
      <c r="P80" s="11">
        <f t="shared" si="10"/>
        <v>0</v>
      </c>
      <c r="Q80" s="11">
        <f t="shared" si="10"/>
        <v>0</v>
      </c>
      <c r="R80" s="11">
        <f t="shared" si="10"/>
        <v>0</v>
      </c>
      <c r="S80" s="11">
        <f t="shared" si="10"/>
        <v>220</v>
      </c>
      <c r="T80" s="11">
        <f t="shared" si="10"/>
        <v>0</v>
      </c>
      <c r="U80" s="11">
        <f t="shared" si="10"/>
        <v>0</v>
      </c>
      <c r="V80" s="11">
        <f t="shared" si="10"/>
        <v>0</v>
      </c>
      <c r="W80" s="11">
        <f t="shared" si="10"/>
        <v>0</v>
      </c>
      <c r="X80" s="11">
        <f t="shared" si="10"/>
        <v>0</v>
      </c>
      <c r="Y80" s="11">
        <f t="shared" si="10"/>
        <v>0</v>
      </c>
      <c r="Z80" s="11">
        <f t="shared" si="10"/>
        <v>0</v>
      </c>
      <c r="AA80" s="11">
        <f t="shared" si="10"/>
        <v>240</v>
      </c>
      <c r="AB80" s="11">
        <f t="shared" si="10"/>
        <v>0</v>
      </c>
      <c r="AC80" s="11">
        <f t="shared" si="10"/>
        <v>360</v>
      </c>
      <c r="AD80" s="11">
        <f t="shared" si="10"/>
        <v>0</v>
      </c>
      <c r="AE80" s="11">
        <f t="shared" si="10"/>
        <v>0</v>
      </c>
      <c r="AF80" s="11">
        <f t="shared" si="10"/>
        <v>0</v>
      </c>
      <c r="AG80" s="11">
        <f t="shared" si="10"/>
        <v>145</v>
      </c>
      <c r="AH80" s="12">
        <f t="shared" si="10"/>
        <v>1350</v>
      </c>
      <c r="AJ80" s="57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9"/>
    </row>
    <row r="81" spans="1:55" ht="15.75" thickTop="1">
      <c r="AJ81" s="57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9"/>
    </row>
    <row r="82" spans="1:55" ht="15.75" customHeight="1">
      <c r="AJ82" s="57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9"/>
    </row>
    <row r="83" spans="1:55">
      <c r="AJ83" s="57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9"/>
    </row>
    <row r="84" spans="1:55">
      <c r="AJ84" s="57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9"/>
    </row>
    <row r="85" spans="1:5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J85" s="57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9"/>
    </row>
    <row r="86" spans="1:55">
      <c r="C86" s="17"/>
      <c r="D86" s="17">
        <v>4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J86" s="57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9"/>
    </row>
    <row r="87" spans="1:5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J87" s="57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9"/>
    </row>
    <row r="88" spans="1:55" ht="15.75" thickBot="1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J88" s="57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9"/>
    </row>
    <row r="89" spans="1:55" ht="48.75" customHeight="1" thickTop="1" thickBot="1">
      <c r="C89" s="99" t="s">
        <v>15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44"/>
      <c r="AJ89" s="57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9"/>
    </row>
    <row r="90" spans="1:55" ht="15.75" customHeight="1" thickTop="1">
      <c r="A90" s="79" t="s">
        <v>55</v>
      </c>
      <c r="B90" s="1" t="s">
        <v>2</v>
      </c>
      <c r="C90" s="2">
        <v>1</v>
      </c>
      <c r="D90" s="2">
        <v>2</v>
      </c>
      <c r="E90" s="2">
        <v>3</v>
      </c>
      <c r="F90" s="2">
        <v>4</v>
      </c>
      <c r="G90" s="2">
        <v>5</v>
      </c>
      <c r="H90" s="2">
        <v>6</v>
      </c>
      <c r="I90" s="2">
        <v>7</v>
      </c>
      <c r="J90" s="2">
        <v>8</v>
      </c>
      <c r="K90" s="2">
        <v>9</v>
      </c>
      <c r="L90" s="2">
        <v>10</v>
      </c>
      <c r="M90" s="2">
        <v>11</v>
      </c>
      <c r="N90" s="2">
        <v>12</v>
      </c>
      <c r="O90" s="2">
        <v>13</v>
      </c>
      <c r="P90" s="2">
        <v>14</v>
      </c>
      <c r="Q90" s="2">
        <v>15</v>
      </c>
      <c r="R90" s="2">
        <v>16</v>
      </c>
      <c r="S90" s="2">
        <v>17</v>
      </c>
      <c r="T90" s="2">
        <v>18</v>
      </c>
      <c r="U90" s="2">
        <v>19</v>
      </c>
      <c r="V90" s="2">
        <v>20</v>
      </c>
      <c r="W90" s="2">
        <v>21</v>
      </c>
      <c r="X90" s="2">
        <v>22</v>
      </c>
      <c r="Y90" s="2">
        <v>23</v>
      </c>
      <c r="Z90" s="2">
        <v>24</v>
      </c>
      <c r="AA90" s="2">
        <v>25</v>
      </c>
      <c r="AB90" s="2">
        <v>26</v>
      </c>
      <c r="AC90" s="2">
        <v>27</v>
      </c>
      <c r="AD90" s="2">
        <v>28</v>
      </c>
      <c r="AE90" s="2">
        <v>29</v>
      </c>
      <c r="AF90" s="2">
        <v>30</v>
      </c>
      <c r="AG90" s="3">
        <v>31</v>
      </c>
      <c r="AH90" s="4" t="s">
        <v>3</v>
      </c>
      <c r="AI90" s="35" t="s">
        <v>54</v>
      </c>
      <c r="AJ90" s="57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9"/>
    </row>
    <row r="91" spans="1:55" ht="36" customHeight="1">
      <c r="A91" s="80"/>
      <c r="B91" s="41" t="s">
        <v>34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6">
        <f>SUM(C91:AG91)</f>
        <v>0</v>
      </c>
      <c r="AI91" s="34" t="e">
        <f>AH91/AH101</f>
        <v>#DIV/0!</v>
      </c>
      <c r="AJ91" s="57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</row>
    <row r="92" spans="1:55" ht="36" customHeight="1">
      <c r="A92" s="80"/>
      <c r="B92" s="41" t="s">
        <v>45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6">
        <f t="shared" ref="AH92:AH99" si="11">SUM(C92:AG92)</f>
        <v>0</v>
      </c>
      <c r="AI92" s="34" t="e">
        <f>AH92/AH101</f>
        <v>#DIV/0!</v>
      </c>
      <c r="AJ92" s="57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</row>
    <row r="93" spans="1:55" ht="36" customHeight="1">
      <c r="A93" s="80"/>
      <c r="B93" s="41" t="s">
        <v>6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6">
        <f t="shared" si="11"/>
        <v>0</v>
      </c>
      <c r="AI93" s="34" t="e">
        <f>AH93/AH101</f>
        <v>#DIV/0!</v>
      </c>
      <c r="AJ93" s="57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9"/>
    </row>
    <row r="94" spans="1:55" ht="36" customHeight="1">
      <c r="A94" s="80"/>
      <c r="B94" s="41" t="s">
        <v>9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6">
        <f t="shared" si="11"/>
        <v>0</v>
      </c>
      <c r="AI94" s="34" t="e">
        <f>AH94/AH101</f>
        <v>#DIV/0!</v>
      </c>
      <c r="AJ94" s="57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9"/>
    </row>
    <row r="95" spans="1:55" ht="36" customHeight="1">
      <c r="A95" s="80"/>
      <c r="B95" s="41" t="s">
        <v>46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6">
        <f t="shared" si="11"/>
        <v>0</v>
      </c>
      <c r="AI95" s="34" t="e">
        <f>AH95/AH101</f>
        <v>#DIV/0!</v>
      </c>
      <c r="AJ95" s="57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9"/>
    </row>
    <row r="96" spans="1:55" ht="36" customHeight="1">
      <c r="A96" s="80"/>
      <c r="B96" s="41" t="s">
        <v>11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6">
        <f t="shared" si="11"/>
        <v>0</v>
      </c>
      <c r="AI96" s="34" t="e">
        <f>AH96/AH101</f>
        <v>#DIV/0!</v>
      </c>
      <c r="AJ96" s="57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9"/>
    </row>
    <row r="97" spans="1:55" ht="36" customHeight="1">
      <c r="A97" s="80"/>
      <c r="B97" s="41" t="s">
        <v>12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6">
        <f t="shared" si="11"/>
        <v>0</v>
      </c>
      <c r="AI97" s="34" t="e">
        <f>AH97/AH101</f>
        <v>#DIV/0!</v>
      </c>
      <c r="AJ97" s="57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9"/>
    </row>
    <row r="98" spans="1:55" ht="36" customHeight="1">
      <c r="A98" s="80"/>
      <c r="B98" s="41" t="s">
        <v>4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6">
        <f t="shared" si="11"/>
        <v>0</v>
      </c>
      <c r="AI98" s="34" t="e">
        <f>AH98/AH101</f>
        <v>#DIV/0!</v>
      </c>
      <c r="AJ98" s="57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9"/>
    </row>
    <row r="99" spans="1:55" ht="36" customHeight="1">
      <c r="A99" s="80"/>
      <c r="B99" s="41" t="s">
        <v>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6">
        <f t="shared" si="11"/>
        <v>0</v>
      </c>
      <c r="AI99" s="34" t="e">
        <f>AH99/AH101</f>
        <v>#DIV/0!</v>
      </c>
      <c r="AJ99" s="57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9"/>
    </row>
    <row r="100" spans="1:55" ht="36" customHeight="1" thickBot="1">
      <c r="A100" s="81"/>
      <c r="B100" s="42" t="s">
        <v>10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8">
        <f>SUM(C100:AG100)</f>
        <v>0</v>
      </c>
      <c r="AI100" s="34" t="e">
        <f>AH100/AH101</f>
        <v>#DIV/0!</v>
      </c>
      <c r="AJ100" s="57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9"/>
    </row>
    <row r="101" spans="1:55" ht="16.5" thickTop="1" thickBot="1">
      <c r="B101" s="20" t="s">
        <v>13</v>
      </c>
      <c r="C101" s="11">
        <f>SUM(C91:C100)</f>
        <v>0</v>
      </c>
      <c r="D101" s="11">
        <f t="shared" ref="D101:AG101" si="12">SUM(D91:D100)</f>
        <v>0</v>
      </c>
      <c r="E101" s="11">
        <f t="shared" si="12"/>
        <v>0</v>
      </c>
      <c r="F101" s="11">
        <f t="shared" si="12"/>
        <v>0</v>
      </c>
      <c r="G101" s="11">
        <f t="shared" si="12"/>
        <v>0</v>
      </c>
      <c r="H101" s="11">
        <f t="shared" si="12"/>
        <v>0</v>
      </c>
      <c r="I101" s="11">
        <f t="shared" si="12"/>
        <v>0</v>
      </c>
      <c r="J101" s="11">
        <f t="shared" si="12"/>
        <v>0</v>
      </c>
      <c r="K101" s="11">
        <f t="shared" si="12"/>
        <v>0</v>
      </c>
      <c r="L101" s="11">
        <f t="shared" si="12"/>
        <v>0</v>
      </c>
      <c r="M101" s="11">
        <f t="shared" si="12"/>
        <v>0</v>
      </c>
      <c r="N101" s="11">
        <f t="shared" si="12"/>
        <v>0</v>
      </c>
      <c r="O101" s="11">
        <f t="shared" si="12"/>
        <v>0</v>
      </c>
      <c r="P101" s="11">
        <f t="shared" si="12"/>
        <v>0</v>
      </c>
      <c r="Q101" s="11">
        <f t="shared" si="12"/>
        <v>0</v>
      </c>
      <c r="R101" s="11">
        <f t="shared" si="12"/>
        <v>0</v>
      </c>
      <c r="S101" s="11">
        <f t="shared" si="12"/>
        <v>0</v>
      </c>
      <c r="T101" s="11">
        <f t="shared" si="12"/>
        <v>0</v>
      </c>
      <c r="U101" s="11">
        <f t="shared" si="12"/>
        <v>0</v>
      </c>
      <c r="V101" s="11">
        <f t="shared" si="12"/>
        <v>0</v>
      </c>
      <c r="W101" s="11">
        <f t="shared" si="12"/>
        <v>0</v>
      </c>
      <c r="X101" s="11">
        <f t="shared" si="12"/>
        <v>0</v>
      </c>
      <c r="Y101" s="11">
        <f t="shared" si="12"/>
        <v>0</v>
      </c>
      <c r="Z101" s="11">
        <f t="shared" si="12"/>
        <v>0</v>
      </c>
      <c r="AA101" s="11">
        <f t="shared" si="12"/>
        <v>0</v>
      </c>
      <c r="AB101" s="11">
        <f t="shared" si="12"/>
        <v>0</v>
      </c>
      <c r="AC101" s="11">
        <f t="shared" si="12"/>
        <v>0</v>
      </c>
      <c r="AD101" s="11">
        <f t="shared" si="12"/>
        <v>0</v>
      </c>
      <c r="AE101" s="11">
        <f t="shared" si="12"/>
        <v>0</v>
      </c>
      <c r="AF101" s="11">
        <f t="shared" si="12"/>
        <v>0</v>
      </c>
      <c r="AG101" s="11">
        <f t="shared" si="12"/>
        <v>0</v>
      </c>
      <c r="AH101" s="12">
        <f>SUM(AH91:AH100)</f>
        <v>0</v>
      </c>
      <c r="AJ101" s="57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9"/>
    </row>
    <row r="102" spans="1:55" ht="15.75" thickTop="1">
      <c r="AJ102" s="57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9"/>
    </row>
    <row r="103" spans="1:55">
      <c r="AJ103" s="57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9"/>
    </row>
    <row r="104" spans="1:55">
      <c r="AJ104" s="57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9"/>
    </row>
    <row r="105" spans="1:55">
      <c r="AJ105" s="57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9"/>
    </row>
    <row r="106" spans="1:55">
      <c r="AJ106" s="57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9"/>
    </row>
    <row r="107" spans="1:5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J107" s="57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9"/>
    </row>
    <row r="108" spans="1:55" ht="33.75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J108" s="57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9"/>
    </row>
    <row r="109" spans="1:55" ht="36.75" thickBot="1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18"/>
      <c r="AJ109" s="57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9"/>
    </row>
    <row r="110" spans="1:55" ht="48.75" customHeight="1" thickTop="1" thickBot="1">
      <c r="C110" s="101" t="s">
        <v>15</v>
      </c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3"/>
      <c r="AJ110" s="57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9"/>
    </row>
    <row r="111" spans="1:55" ht="15.75" thickTop="1">
      <c r="A111" s="66" t="s">
        <v>25</v>
      </c>
      <c r="B111" s="1" t="s">
        <v>2</v>
      </c>
      <c r="C111" s="2">
        <v>1</v>
      </c>
      <c r="D111" s="2">
        <v>2</v>
      </c>
      <c r="E111" s="2">
        <v>3</v>
      </c>
      <c r="F111" s="2">
        <v>4</v>
      </c>
      <c r="G111" s="2">
        <v>5</v>
      </c>
      <c r="H111" s="2">
        <v>6</v>
      </c>
      <c r="I111" s="2">
        <v>7</v>
      </c>
      <c r="J111" s="2">
        <v>8</v>
      </c>
      <c r="K111" s="2">
        <v>9</v>
      </c>
      <c r="L111" s="2">
        <v>10</v>
      </c>
      <c r="M111" s="2">
        <v>11</v>
      </c>
      <c r="N111" s="2">
        <v>12</v>
      </c>
      <c r="O111" s="2">
        <v>13</v>
      </c>
      <c r="P111" s="2">
        <v>14</v>
      </c>
      <c r="Q111" s="2">
        <v>15</v>
      </c>
      <c r="R111" s="2">
        <v>16</v>
      </c>
      <c r="S111" s="2">
        <v>17</v>
      </c>
      <c r="T111" s="2">
        <v>18</v>
      </c>
      <c r="U111" s="2">
        <v>19</v>
      </c>
      <c r="V111" s="2">
        <v>20</v>
      </c>
      <c r="W111" s="2">
        <v>21</v>
      </c>
      <c r="X111" s="2">
        <v>22</v>
      </c>
      <c r="Y111" s="2">
        <v>23</v>
      </c>
      <c r="Z111" s="2">
        <v>24</v>
      </c>
      <c r="AA111" s="2">
        <v>25</v>
      </c>
      <c r="AB111" s="2">
        <v>26</v>
      </c>
      <c r="AC111" s="2">
        <v>27</v>
      </c>
      <c r="AD111" s="2">
        <v>28</v>
      </c>
      <c r="AE111" s="2">
        <v>29</v>
      </c>
      <c r="AF111" s="2">
        <v>30</v>
      </c>
      <c r="AG111" s="3">
        <v>31</v>
      </c>
      <c r="AH111" s="4" t="s">
        <v>3</v>
      </c>
      <c r="AI111" s="35" t="s">
        <v>54</v>
      </c>
      <c r="AJ111" s="57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9"/>
    </row>
    <row r="112" spans="1:55" ht="36" customHeight="1">
      <c r="A112" s="67"/>
      <c r="B112" s="41" t="s">
        <v>40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6">
        <f>SUM(C112:AG112)</f>
        <v>0</v>
      </c>
      <c r="AI112" s="34" t="e">
        <f>AH112/AH119</f>
        <v>#DIV/0!</v>
      </c>
      <c r="AJ112" s="57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9"/>
    </row>
    <row r="113" spans="1:55" ht="36" customHeight="1">
      <c r="A113" s="67"/>
      <c r="B113" s="41" t="s">
        <v>45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6">
        <f t="shared" ref="AH113:AH117" si="13">SUM(C113:AG113)</f>
        <v>0</v>
      </c>
      <c r="AI113" s="34" t="e">
        <f>AH113/AH119</f>
        <v>#DIV/0!</v>
      </c>
      <c r="AJ113" s="57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9"/>
    </row>
    <row r="114" spans="1:55" ht="36" customHeight="1">
      <c r="A114" s="67"/>
      <c r="B114" s="41" t="s">
        <v>9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6">
        <f t="shared" si="13"/>
        <v>0</v>
      </c>
      <c r="AI114" s="34" t="e">
        <f>AH114/AH119</f>
        <v>#DIV/0!</v>
      </c>
      <c r="AJ114" s="57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9"/>
    </row>
    <row r="115" spans="1:55" ht="36" customHeight="1">
      <c r="A115" s="67"/>
      <c r="B115" s="41" t="s">
        <v>11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6">
        <f t="shared" si="13"/>
        <v>0</v>
      </c>
      <c r="AI115" s="34" t="e">
        <f>AH115/AH119</f>
        <v>#DIV/0!</v>
      </c>
      <c r="AJ115" s="57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9"/>
    </row>
    <row r="116" spans="1:55" ht="36" customHeight="1">
      <c r="A116" s="67"/>
      <c r="B116" s="41" t="s">
        <v>12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6">
        <f t="shared" si="13"/>
        <v>0</v>
      </c>
      <c r="AI116" s="34" t="e">
        <f>AH116/AH119</f>
        <v>#DIV/0!</v>
      </c>
      <c r="AJ116" s="57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9"/>
    </row>
    <row r="117" spans="1:55" ht="36" customHeight="1">
      <c r="A117" s="67"/>
      <c r="B117" s="41" t="s">
        <v>4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6">
        <f t="shared" si="13"/>
        <v>0</v>
      </c>
      <c r="AI117" s="34" t="e">
        <f>AH117/AH119</f>
        <v>#DIV/0!</v>
      </c>
      <c r="AJ117" s="57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9"/>
    </row>
    <row r="118" spans="1:55" ht="36" customHeight="1" thickBot="1">
      <c r="A118" s="68"/>
      <c r="B118" s="42" t="s">
        <v>10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8">
        <f>SUM(C118:AG118)</f>
        <v>0</v>
      </c>
      <c r="AI118" s="34" t="e">
        <f>AH118/AH119</f>
        <v>#DIV/0!</v>
      </c>
      <c r="AJ118" s="57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9"/>
    </row>
    <row r="119" spans="1:55" ht="16.5" thickTop="1" thickBot="1">
      <c r="B119" s="9" t="s">
        <v>13</v>
      </c>
      <c r="C119" s="10">
        <f t="shared" ref="C119:AH119" si="14">SUM(C112:C118)</f>
        <v>0</v>
      </c>
      <c r="D119" s="11">
        <f t="shared" si="14"/>
        <v>0</v>
      </c>
      <c r="E119" s="11">
        <f t="shared" si="14"/>
        <v>0</v>
      </c>
      <c r="F119" s="11">
        <f t="shared" si="14"/>
        <v>0</v>
      </c>
      <c r="G119" s="11">
        <f t="shared" si="14"/>
        <v>0</v>
      </c>
      <c r="H119" s="11">
        <f t="shared" si="14"/>
        <v>0</v>
      </c>
      <c r="I119" s="11">
        <f t="shared" si="14"/>
        <v>0</v>
      </c>
      <c r="J119" s="11">
        <f t="shared" si="14"/>
        <v>0</v>
      </c>
      <c r="K119" s="11">
        <f t="shared" si="14"/>
        <v>0</v>
      </c>
      <c r="L119" s="11">
        <f t="shared" si="14"/>
        <v>0</v>
      </c>
      <c r="M119" s="11">
        <f t="shared" si="14"/>
        <v>0</v>
      </c>
      <c r="N119" s="11">
        <f t="shared" si="14"/>
        <v>0</v>
      </c>
      <c r="O119" s="11">
        <f t="shared" si="14"/>
        <v>0</v>
      </c>
      <c r="P119" s="11">
        <f t="shared" si="14"/>
        <v>0</v>
      </c>
      <c r="Q119" s="11">
        <f t="shared" si="14"/>
        <v>0</v>
      </c>
      <c r="R119" s="11">
        <f t="shared" si="14"/>
        <v>0</v>
      </c>
      <c r="S119" s="11">
        <f t="shared" si="14"/>
        <v>0</v>
      </c>
      <c r="T119" s="11">
        <f t="shared" si="14"/>
        <v>0</v>
      </c>
      <c r="U119" s="11">
        <f t="shared" si="14"/>
        <v>0</v>
      </c>
      <c r="V119" s="11">
        <f t="shared" si="14"/>
        <v>0</v>
      </c>
      <c r="W119" s="11">
        <f t="shared" si="14"/>
        <v>0</v>
      </c>
      <c r="X119" s="11">
        <f t="shared" si="14"/>
        <v>0</v>
      </c>
      <c r="Y119" s="11">
        <f t="shared" si="14"/>
        <v>0</v>
      </c>
      <c r="Z119" s="11">
        <f t="shared" si="14"/>
        <v>0</v>
      </c>
      <c r="AA119" s="11">
        <f t="shared" si="14"/>
        <v>0</v>
      </c>
      <c r="AB119" s="11">
        <f t="shared" si="14"/>
        <v>0</v>
      </c>
      <c r="AC119" s="11">
        <f t="shared" si="14"/>
        <v>0</v>
      </c>
      <c r="AD119" s="11">
        <f t="shared" si="14"/>
        <v>0</v>
      </c>
      <c r="AE119" s="11">
        <f t="shared" si="14"/>
        <v>0</v>
      </c>
      <c r="AF119" s="11">
        <f t="shared" si="14"/>
        <v>0</v>
      </c>
      <c r="AG119" s="11">
        <f t="shared" si="14"/>
        <v>0</v>
      </c>
      <c r="AH119" s="12">
        <f t="shared" si="14"/>
        <v>0</v>
      </c>
      <c r="AJ119" s="57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9"/>
    </row>
    <row r="120" spans="1:55" ht="15.75" thickTop="1"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J120" s="57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9"/>
    </row>
    <row r="121" spans="1:55"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J121" s="57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9"/>
    </row>
    <row r="122" spans="1:55"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J122" s="57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9"/>
    </row>
    <row r="123" spans="1:55">
      <c r="B123" s="2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J123" s="57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9"/>
    </row>
    <row r="124" spans="1:55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J124" s="57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9"/>
    </row>
    <row r="125" spans="1:55"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J125" s="57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9"/>
    </row>
    <row r="126" spans="1:55"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J126" s="57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9"/>
    </row>
    <row r="127" spans="1:55"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J127" s="57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</row>
    <row r="128" spans="1:55">
      <c r="B128" s="27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J128" s="57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</row>
    <row r="129" spans="1:55"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J129" s="57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9"/>
    </row>
    <row r="130" spans="1:55">
      <c r="AJ130" s="57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9"/>
    </row>
    <row r="131" spans="1:55" ht="15.75" thickBot="1">
      <c r="AJ131" s="57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9"/>
    </row>
    <row r="132" spans="1:55" ht="48.75" customHeight="1" thickTop="1" thickBot="1">
      <c r="C132" s="96" t="s">
        <v>15</v>
      </c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8"/>
      <c r="AI132" s="33"/>
      <c r="AJ132" s="57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9"/>
    </row>
    <row r="133" spans="1:55" ht="15.75" thickTop="1">
      <c r="A133" s="66" t="s">
        <v>26</v>
      </c>
      <c r="B133" s="1" t="s">
        <v>2</v>
      </c>
      <c r="C133" s="2">
        <v>1</v>
      </c>
      <c r="D133" s="2">
        <v>2</v>
      </c>
      <c r="E133" s="2">
        <v>3</v>
      </c>
      <c r="F133" s="2">
        <v>4</v>
      </c>
      <c r="G133" s="2">
        <v>5</v>
      </c>
      <c r="H133" s="2">
        <v>6</v>
      </c>
      <c r="I133" s="2">
        <v>7</v>
      </c>
      <c r="J133" s="2">
        <v>8</v>
      </c>
      <c r="K133" s="2">
        <v>9</v>
      </c>
      <c r="L133" s="2">
        <v>10</v>
      </c>
      <c r="M133" s="2">
        <v>11</v>
      </c>
      <c r="N133" s="2">
        <v>12</v>
      </c>
      <c r="O133" s="2">
        <v>13</v>
      </c>
      <c r="P133" s="2">
        <v>14</v>
      </c>
      <c r="Q133" s="2">
        <v>15</v>
      </c>
      <c r="R133" s="2">
        <v>16</v>
      </c>
      <c r="S133" s="2">
        <v>17</v>
      </c>
      <c r="T133" s="2">
        <v>18</v>
      </c>
      <c r="U133" s="2">
        <v>19</v>
      </c>
      <c r="V133" s="2">
        <v>20</v>
      </c>
      <c r="W133" s="2">
        <v>21</v>
      </c>
      <c r="X133" s="2">
        <v>22</v>
      </c>
      <c r="Y133" s="2">
        <v>23</v>
      </c>
      <c r="Z133" s="2">
        <v>24</v>
      </c>
      <c r="AA133" s="2">
        <v>25</v>
      </c>
      <c r="AB133" s="2">
        <v>26</v>
      </c>
      <c r="AC133" s="2">
        <v>27</v>
      </c>
      <c r="AD133" s="2">
        <v>28</v>
      </c>
      <c r="AE133" s="2">
        <v>29</v>
      </c>
      <c r="AF133" s="2">
        <v>30</v>
      </c>
      <c r="AG133" s="3">
        <v>31</v>
      </c>
      <c r="AH133" s="4" t="s">
        <v>3</v>
      </c>
      <c r="AI133" s="35" t="s">
        <v>54</v>
      </c>
      <c r="AJ133" s="57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9"/>
    </row>
    <row r="134" spans="1:55" ht="36" customHeight="1">
      <c r="A134" s="67"/>
      <c r="B134" s="41" t="s">
        <v>40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>
        <v>600</v>
      </c>
      <c r="AA134" s="5"/>
      <c r="AB134" s="5"/>
      <c r="AC134" s="5"/>
      <c r="AD134" s="5"/>
      <c r="AE134" s="5"/>
      <c r="AF134" s="5"/>
      <c r="AG134" s="5">
        <v>491</v>
      </c>
      <c r="AH134" s="6">
        <f>SUM(C134:AG134)</f>
        <v>1091</v>
      </c>
      <c r="AI134" s="34">
        <f>AH134/AH140</f>
        <v>1</v>
      </c>
      <c r="AJ134" s="57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9"/>
    </row>
    <row r="135" spans="1:55" ht="36" customHeight="1">
      <c r="A135" s="67"/>
      <c r="B135" s="41" t="s">
        <v>47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6">
        <f t="shared" ref="AH135:AH138" si="15">SUM(C135:AG135)</f>
        <v>0</v>
      </c>
      <c r="AI135" s="34">
        <f>AH135/AH140</f>
        <v>0</v>
      </c>
      <c r="AJ135" s="57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9"/>
    </row>
    <row r="136" spans="1:55" ht="36" customHeight="1">
      <c r="A136" s="67"/>
      <c r="B136" s="41" t="s">
        <v>8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6">
        <f t="shared" si="15"/>
        <v>0</v>
      </c>
      <c r="AI136" s="34">
        <f>AH136/AH140</f>
        <v>0</v>
      </c>
      <c r="AJ136" s="57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9"/>
    </row>
    <row r="137" spans="1:55" ht="36" customHeight="1">
      <c r="A137" s="67"/>
      <c r="B137" s="41" t="s">
        <v>11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6">
        <f t="shared" si="15"/>
        <v>0</v>
      </c>
      <c r="AI137" s="34">
        <f>AH137/AH140</f>
        <v>0</v>
      </c>
      <c r="AJ137" s="57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9"/>
    </row>
    <row r="138" spans="1:55" ht="36" customHeight="1">
      <c r="A138" s="67"/>
      <c r="B138" s="41" t="s">
        <v>4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6">
        <f t="shared" si="15"/>
        <v>0</v>
      </c>
      <c r="AI138" s="34">
        <f>AH138/AH140</f>
        <v>0</v>
      </c>
      <c r="AJ138" s="57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9"/>
    </row>
    <row r="139" spans="1:55" ht="36" customHeight="1" thickBot="1">
      <c r="A139" s="68"/>
      <c r="B139" s="42" t="s">
        <v>10</v>
      </c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7"/>
      <c r="S139" s="7"/>
      <c r="T139" s="5"/>
      <c r="U139" s="7"/>
      <c r="V139" s="7"/>
      <c r="W139" s="7"/>
      <c r="X139" s="5"/>
      <c r="Y139" s="7"/>
      <c r="Z139" s="7"/>
      <c r="AA139" s="7"/>
      <c r="AB139" s="7"/>
      <c r="AC139" s="7"/>
      <c r="AD139" s="7"/>
      <c r="AE139" s="7"/>
      <c r="AF139" s="7"/>
      <c r="AG139" s="7"/>
      <c r="AH139" s="8">
        <f>SUM(C139:AG139)</f>
        <v>0</v>
      </c>
      <c r="AI139" s="34">
        <f>AH139/AH140</f>
        <v>0</v>
      </c>
      <c r="AJ139" s="57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9"/>
    </row>
    <row r="140" spans="1:55" ht="16.5" thickTop="1" thickBot="1">
      <c r="B140" s="9" t="s">
        <v>13</v>
      </c>
      <c r="C140" s="10">
        <f t="shared" ref="C140:AH140" si="16">SUM(C134:C139)</f>
        <v>0</v>
      </c>
      <c r="D140" s="11">
        <f t="shared" si="16"/>
        <v>0</v>
      </c>
      <c r="E140" s="11">
        <f t="shared" si="16"/>
        <v>0</v>
      </c>
      <c r="F140" s="11">
        <f t="shared" si="16"/>
        <v>0</v>
      </c>
      <c r="G140" s="11">
        <f t="shared" si="16"/>
        <v>0</v>
      </c>
      <c r="H140" s="11">
        <f t="shared" si="16"/>
        <v>0</v>
      </c>
      <c r="I140" s="11">
        <f t="shared" si="16"/>
        <v>0</v>
      </c>
      <c r="J140" s="11">
        <f t="shared" si="16"/>
        <v>0</v>
      </c>
      <c r="K140" s="11">
        <f t="shared" si="16"/>
        <v>0</v>
      </c>
      <c r="L140" s="11">
        <f t="shared" si="16"/>
        <v>0</v>
      </c>
      <c r="M140" s="11">
        <f t="shared" si="16"/>
        <v>0</v>
      </c>
      <c r="N140" s="11">
        <f t="shared" si="16"/>
        <v>0</v>
      </c>
      <c r="O140" s="11">
        <f t="shared" si="16"/>
        <v>0</v>
      </c>
      <c r="P140" s="11">
        <f t="shared" si="16"/>
        <v>0</v>
      </c>
      <c r="Q140" s="11">
        <f t="shared" si="16"/>
        <v>0</v>
      </c>
      <c r="R140" s="11">
        <f t="shared" si="16"/>
        <v>0</v>
      </c>
      <c r="S140" s="11">
        <f t="shared" si="16"/>
        <v>0</v>
      </c>
      <c r="T140" s="11">
        <f t="shared" si="16"/>
        <v>0</v>
      </c>
      <c r="U140" s="11">
        <f t="shared" si="16"/>
        <v>0</v>
      </c>
      <c r="V140" s="11">
        <f t="shared" si="16"/>
        <v>0</v>
      </c>
      <c r="W140" s="11">
        <f t="shared" si="16"/>
        <v>0</v>
      </c>
      <c r="X140" s="11">
        <f t="shared" si="16"/>
        <v>0</v>
      </c>
      <c r="Y140" s="11">
        <f t="shared" si="16"/>
        <v>0</v>
      </c>
      <c r="Z140" s="11">
        <f t="shared" si="16"/>
        <v>600</v>
      </c>
      <c r="AA140" s="11">
        <f t="shared" si="16"/>
        <v>0</v>
      </c>
      <c r="AB140" s="11">
        <f t="shared" si="16"/>
        <v>0</v>
      </c>
      <c r="AC140" s="11">
        <f t="shared" si="16"/>
        <v>0</v>
      </c>
      <c r="AD140" s="11">
        <f t="shared" si="16"/>
        <v>0</v>
      </c>
      <c r="AE140" s="11">
        <f t="shared" si="16"/>
        <v>0</v>
      </c>
      <c r="AF140" s="11">
        <f t="shared" si="16"/>
        <v>0</v>
      </c>
      <c r="AG140" s="11">
        <f t="shared" si="16"/>
        <v>491</v>
      </c>
      <c r="AH140" s="12">
        <f t="shared" si="16"/>
        <v>1091</v>
      </c>
      <c r="AI140" s="33"/>
      <c r="AJ140" s="57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9"/>
    </row>
    <row r="141" spans="1:55" ht="15.75" thickTop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26"/>
      <c r="AJ141" s="57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9"/>
    </row>
    <row r="142" spans="1:5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26"/>
      <c r="AJ142" s="57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9"/>
    </row>
    <row r="143" spans="1:5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26"/>
      <c r="AJ143" s="57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9"/>
    </row>
    <row r="144" spans="1:5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26"/>
      <c r="AJ144" s="57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9"/>
    </row>
    <row r="145" spans="1:5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26"/>
      <c r="AJ145" s="57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9"/>
    </row>
    <row r="146" spans="1:5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26"/>
      <c r="AJ146" s="57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9"/>
    </row>
    <row r="147" spans="1:5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26"/>
      <c r="AJ147" s="57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9"/>
    </row>
    <row r="148" spans="1:5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26"/>
      <c r="AJ148" s="57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9"/>
    </row>
    <row r="149" spans="1:5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26"/>
      <c r="AJ149" s="57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9"/>
    </row>
    <row r="150" spans="1:55" ht="15.75" thickBot="1">
      <c r="AI150" s="26"/>
      <c r="AJ150" s="57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9"/>
    </row>
    <row r="151" spans="1:55" ht="48.75" customHeight="1" thickTop="1" thickBot="1">
      <c r="C151" s="96" t="s">
        <v>15</v>
      </c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8"/>
      <c r="AJ151" s="57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9"/>
    </row>
    <row r="152" spans="1:55" ht="15.75" thickTop="1">
      <c r="A152" s="79" t="s">
        <v>27</v>
      </c>
      <c r="B152" s="1" t="s">
        <v>2</v>
      </c>
      <c r="C152" s="2">
        <v>1</v>
      </c>
      <c r="D152" s="2">
        <v>2</v>
      </c>
      <c r="E152" s="2">
        <v>3</v>
      </c>
      <c r="F152" s="2">
        <v>4</v>
      </c>
      <c r="G152" s="2">
        <v>5</v>
      </c>
      <c r="H152" s="2">
        <v>6</v>
      </c>
      <c r="I152" s="2">
        <v>7</v>
      </c>
      <c r="J152" s="2">
        <v>8</v>
      </c>
      <c r="K152" s="2">
        <v>9</v>
      </c>
      <c r="L152" s="2">
        <v>10</v>
      </c>
      <c r="M152" s="2">
        <v>11</v>
      </c>
      <c r="N152" s="2">
        <v>12</v>
      </c>
      <c r="O152" s="2">
        <v>13</v>
      </c>
      <c r="P152" s="2">
        <v>14</v>
      </c>
      <c r="Q152" s="2">
        <v>15</v>
      </c>
      <c r="R152" s="2">
        <v>16</v>
      </c>
      <c r="S152" s="2">
        <v>17</v>
      </c>
      <c r="T152" s="2">
        <v>18</v>
      </c>
      <c r="U152" s="2">
        <v>19</v>
      </c>
      <c r="V152" s="2">
        <v>20</v>
      </c>
      <c r="W152" s="2">
        <v>21</v>
      </c>
      <c r="X152" s="2">
        <v>22</v>
      </c>
      <c r="Y152" s="2">
        <v>23</v>
      </c>
      <c r="Z152" s="2">
        <v>24</v>
      </c>
      <c r="AA152" s="2">
        <v>25</v>
      </c>
      <c r="AB152" s="2">
        <v>26</v>
      </c>
      <c r="AC152" s="2">
        <v>27</v>
      </c>
      <c r="AD152" s="2">
        <v>28</v>
      </c>
      <c r="AE152" s="2">
        <v>29</v>
      </c>
      <c r="AF152" s="2">
        <v>30</v>
      </c>
      <c r="AG152" s="3">
        <v>31</v>
      </c>
      <c r="AH152" s="4" t="s">
        <v>3</v>
      </c>
      <c r="AI152" s="35" t="s">
        <v>54</v>
      </c>
      <c r="AJ152" s="57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9"/>
    </row>
    <row r="153" spans="1:55" ht="36" customHeight="1">
      <c r="A153" s="80"/>
      <c r="B153" s="41" t="s">
        <v>48</v>
      </c>
      <c r="C153" s="5">
        <v>220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>
        <v>120</v>
      </c>
      <c r="AH153" s="6">
        <f>SUM(C153:AG153)</f>
        <v>340</v>
      </c>
      <c r="AI153" s="34">
        <f>AH153/AH159</f>
        <v>1</v>
      </c>
      <c r="AJ153" s="57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9"/>
    </row>
    <row r="154" spans="1:55" ht="36" customHeight="1">
      <c r="A154" s="80"/>
      <c r="B154" s="41" t="s">
        <v>6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6">
        <f t="shared" ref="AH154:AH157" si="17">SUM(C154:AG154)</f>
        <v>0</v>
      </c>
      <c r="AI154" s="34">
        <f>AH154/AH159</f>
        <v>0</v>
      </c>
      <c r="AJ154" s="57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9"/>
    </row>
    <row r="155" spans="1:55" ht="36" customHeight="1">
      <c r="A155" s="80"/>
      <c r="B155" s="41" t="s">
        <v>11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6">
        <f t="shared" si="17"/>
        <v>0</v>
      </c>
      <c r="AI155" s="34">
        <f>AH155/AH159</f>
        <v>0</v>
      </c>
      <c r="AJ155" s="57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9"/>
    </row>
    <row r="156" spans="1:55" ht="36" customHeight="1">
      <c r="A156" s="80"/>
      <c r="B156" s="41" t="s">
        <v>4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6">
        <f t="shared" si="17"/>
        <v>0</v>
      </c>
      <c r="AI156" s="34">
        <f>AH156/AH159</f>
        <v>0</v>
      </c>
      <c r="AJ156" s="57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9"/>
    </row>
    <row r="157" spans="1:55" ht="36" customHeight="1">
      <c r="A157" s="80"/>
      <c r="B157" s="41" t="s">
        <v>7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6">
        <f t="shared" si="17"/>
        <v>0</v>
      </c>
      <c r="AI157" s="34">
        <f>AH157/AH159</f>
        <v>0</v>
      </c>
      <c r="AJ157" s="57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9"/>
    </row>
    <row r="158" spans="1:55" ht="36" customHeight="1" thickBot="1">
      <c r="A158" s="81"/>
      <c r="B158" s="42" t="s">
        <v>10</v>
      </c>
      <c r="C158" s="7"/>
      <c r="D158" s="7"/>
      <c r="E158" s="5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5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8">
        <f>SUM(C158:AG158)</f>
        <v>0</v>
      </c>
      <c r="AI158" s="34">
        <f>AH158/AH159</f>
        <v>0</v>
      </c>
      <c r="AJ158" s="57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9"/>
    </row>
    <row r="159" spans="1:55" ht="16.5" thickTop="1" thickBot="1">
      <c r="B159" s="9" t="s">
        <v>13</v>
      </c>
      <c r="C159" s="10">
        <f t="shared" ref="C159:AH159" si="18">SUM(C153:C158)</f>
        <v>220</v>
      </c>
      <c r="D159" s="11">
        <f t="shared" si="18"/>
        <v>0</v>
      </c>
      <c r="E159" s="11">
        <f t="shared" si="18"/>
        <v>0</v>
      </c>
      <c r="F159" s="11">
        <f t="shared" si="18"/>
        <v>0</v>
      </c>
      <c r="G159" s="11">
        <f t="shared" si="18"/>
        <v>0</v>
      </c>
      <c r="H159" s="11">
        <f t="shared" si="18"/>
        <v>0</v>
      </c>
      <c r="I159" s="11">
        <f t="shared" si="18"/>
        <v>0</v>
      </c>
      <c r="J159" s="11">
        <f t="shared" si="18"/>
        <v>0</v>
      </c>
      <c r="K159" s="11">
        <f t="shared" si="18"/>
        <v>0</v>
      </c>
      <c r="L159" s="11">
        <f t="shared" si="18"/>
        <v>0</v>
      </c>
      <c r="M159" s="11">
        <f t="shared" si="18"/>
        <v>0</v>
      </c>
      <c r="N159" s="11">
        <f t="shared" si="18"/>
        <v>0</v>
      </c>
      <c r="O159" s="11">
        <f t="shared" si="18"/>
        <v>0</v>
      </c>
      <c r="P159" s="11">
        <f t="shared" si="18"/>
        <v>0</v>
      </c>
      <c r="Q159" s="11">
        <f t="shared" si="18"/>
        <v>0</v>
      </c>
      <c r="R159" s="11">
        <f t="shared" si="18"/>
        <v>0</v>
      </c>
      <c r="S159" s="11">
        <f t="shared" si="18"/>
        <v>0</v>
      </c>
      <c r="T159" s="11">
        <f t="shared" si="18"/>
        <v>0</v>
      </c>
      <c r="U159" s="11">
        <f t="shared" si="18"/>
        <v>0</v>
      </c>
      <c r="V159" s="11">
        <f t="shared" si="18"/>
        <v>0</v>
      </c>
      <c r="W159" s="11">
        <f t="shared" si="18"/>
        <v>0</v>
      </c>
      <c r="X159" s="11">
        <f t="shared" si="18"/>
        <v>0</v>
      </c>
      <c r="Y159" s="11">
        <f t="shared" si="18"/>
        <v>0</v>
      </c>
      <c r="Z159" s="11">
        <f t="shared" si="18"/>
        <v>0</v>
      </c>
      <c r="AA159" s="11">
        <f t="shared" si="18"/>
        <v>0</v>
      </c>
      <c r="AB159" s="11">
        <f t="shared" si="18"/>
        <v>0</v>
      </c>
      <c r="AC159" s="11">
        <f t="shared" si="18"/>
        <v>0</v>
      </c>
      <c r="AD159" s="11">
        <f t="shared" si="18"/>
        <v>0</v>
      </c>
      <c r="AE159" s="11">
        <f t="shared" si="18"/>
        <v>0</v>
      </c>
      <c r="AF159" s="11">
        <f t="shared" si="18"/>
        <v>0</v>
      </c>
      <c r="AG159" s="11">
        <f t="shared" si="18"/>
        <v>120</v>
      </c>
      <c r="AH159" s="12">
        <f t="shared" si="18"/>
        <v>340</v>
      </c>
      <c r="AI159" s="34"/>
      <c r="AJ159" s="57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9"/>
    </row>
    <row r="160" spans="1:55" ht="15.75" thickTop="1">
      <c r="AJ160" s="57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</row>
    <row r="161" spans="1:55">
      <c r="AJ161" s="57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</row>
    <row r="162" spans="1:55">
      <c r="AJ162" s="57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9"/>
    </row>
    <row r="163" spans="1:55">
      <c r="AJ163" s="57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9"/>
    </row>
    <row r="164" spans="1:55">
      <c r="AJ164" s="57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9"/>
    </row>
    <row r="165" spans="1:55">
      <c r="AJ165" s="57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9"/>
    </row>
    <row r="166" spans="1:55">
      <c r="AJ166" s="57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9"/>
    </row>
    <row r="167" spans="1:55">
      <c r="AJ167" s="57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9"/>
    </row>
    <row r="168" spans="1:55">
      <c r="AJ168" s="57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9"/>
    </row>
    <row r="169" spans="1:55">
      <c r="AJ169" s="57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9"/>
    </row>
    <row r="170" spans="1:55">
      <c r="AJ170" s="57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9"/>
    </row>
    <row r="171" spans="1:55" ht="15.75" thickBot="1">
      <c r="AJ171" s="57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9"/>
    </row>
    <row r="172" spans="1:55" ht="48.75" customHeight="1" thickTop="1" thickBot="1">
      <c r="C172" s="96" t="s">
        <v>15</v>
      </c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8"/>
      <c r="AJ172" s="57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9"/>
    </row>
    <row r="173" spans="1:55" ht="15.75" thickTop="1">
      <c r="A173" s="66" t="s">
        <v>28</v>
      </c>
      <c r="B173" s="1" t="s">
        <v>2</v>
      </c>
      <c r="C173" s="2">
        <v>1</v>
      </c>
      <c r="D173" s="2">
        <v>2</v>
      </c>
      <c r="E173" s="2">
        <v>3</v>
      </c>
      <c r="F173" s="2">
        <v>4</v>
      </c>
      <c r="G173" s="2">
        <v>5</v>
      </c>
      <c r="H173" s="2">
        <v>6</v>
      </c>
      <c r="I173" s="2">
        <v>7</v>
      </c>
      <c r="J173" s="2">
        <v>8</v>
      </c>
      <c r="K173" s="2">
        <v>9</v>
      </c>
      <c r="L173" s="2">
        <v>10</v>
      </c>
      <c r="M173" s="2">
        <v>11</v>
      </c>
      <c r="N173" s="2">
        <v>12</v>
      </c>
      <c r="O173" s="2">
        <v>13</v>
      </c>
      <c r="P173" s="2">
        <v>14</v>
      </c>
      <c r="Q173" s="2">
        <v>15</v>
      </c>
      <c r="R173" s="2">
        <v>16</v>
      </c>
      <c r="S173" s="2">
        <v>17</v>
      </c>
      <c r="T173" s="2">
        <v>18</v>
      </c>
      <c r="U173" s="2">
        <v>19</v>
      </c>
      <c r="V173" s="2">
        <v>20</v>
      </c>
      <c r="W173" s="2">
        <v>21</v>
      </c>
      <c r="X173" s="2">
        <v>22</v>
      </c>
      <c r="Y173" s="2">
        <v>23</v>
      </c>
      <c r="Z173" s="2">
        <v>24</v>
      </c>
      <c r="AA173" s="2">
        <v>25</v>
      </c>
      <c r="AB173" s="2">
        <v>26</v>
      </c>
      <c r="AC173" s="2">
        <v>27</v>
      </c>
      <c r="AD173" s="2">
        <v>28</v>
      </c>
      <c r="AE173" s="2">
        <v>29</v>
      </c>
      <c r="AF173" s="2">
        <v>30</v>
      </c>
      <c r="AG173" s="3">
        <v>31</v>
      </c>
      <c r="AH173" s="4" t="s">
        <v>3</v>
      </c>
      <c r="AI173" s="35" t="s">
        <v>54</v>
      </c>
      <c r="AJ173" s="57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9"/>
    </row>
    <row r="174" spans="1:55" ht="36" customHeight="1">
      <c r="A174" s="67"/>
      <c r="B174" s="41" t="s">
        <v>48</v>
      </c>
      <c r="C174" s="5">
        <v>320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6">
        <f>SUM(C174:AG174)</f>
        <v>320</v>
      </c>
      <c r="AI174" s="34">
        <f>AH174/AH180</f>
        <v>1</v>
      </c>
      <c r="AJ174" s="57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9"/>
    </row>
    <row r="175" spans="1:55" ht="36" customHeight="1">
      <c r="A175" s="67"/>
      <c r="B175" s="41" t="s">
        <v>6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6">
        <f t="shared" ref="AH175:AH179" si="19">SUM(C175:AG175)</f>
        <v>0</v>
      </c>
      <c r="AI175" s="34">
        <f>AH175/AH180</f>
        <v>0</v>
      </c>
      <c r="AJ175" s="57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9"/>
    </row>
    <row r="176" spans="1:55" ht="36" customHeight="1">
      <c r="A176" s="67"/>
      <c r="B176" s="41" t="s">
        <v>11</v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6">
        <f t="shared" si="19"/>
        <v>0</v>
      </c>
      <c r="AI176" s="34">
        <f>AH176/AH180</f>
        <v>0</v>
      </c>
      <c r="AJ176" s="57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9"/>
    </row>
    <row r="177" spans="1:55" ht="36" customHeight="1">
      <c r="A177" s="67"/>
      <c r="B177" s="41" t="s">
        <v>4</v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6">
        <f t="shared" si="19"/>
        <v>0</v>
      </c>
      <c r="AI177" s="34">
        <f>AH177/AH180</f>
        <v>0</v>
      </c>
      <c r="AJ177" s="57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9"/>
    </row>
    <row r="178" spans="1:55" ht="36" customHeight="1">
      <c r="A178" s="67"/>
      <c r="B178" s="41" t="s">
        <v>7</v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6">
        <f t="shared" si="19"/>
        <v>0</v>
      </c>
      <c r="AI178" s="34">
        <f>AH178/AH180</f>
        <v>0</v>
      </c>
      <c r="AJ178" s="57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9"/>
    </row>
    <row r="179" spans="1:55" ht="36" customHeight="1" thickBot="1">
      <c r="A179" s="68"/>
      <c r="B179" s="42" t="s">
        <v>10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6">
        <f t="shared" si="19"/>
        <v>0</v>
      </c>
      <c r="AI179" s="34">
        <f>AH179/AH180</f>
        <v>0</v>
      </c>
      <c r="AJ179" s="57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9"/>
    </row>
    <row r="180" spans="1:55" ht="16.5" thickTop="1" thickBot="1">
      <c r="B180" s="9" t="s">
        <v>13</v>
      </c>
      <c r="C180" s="10">
        <f t="shared" ref="C180:AH180" si="20">SUM(C174:C179)</f>
        <v>320</v>
      </c>
      <c r="D180" s="11">
        <f t="shared" si="20"/>
        <v>0</v>
      </c>
      <c r="E180" s="11">
        <f t="shared" si="20"/>
        <v>0</v>
      </c>
      <c r="F180" s="11">
        <f t="shared" si="20"/>
        <v>0</v>
      </c>
      <c r="G180" s="11">
        <f t="shared" si="20"/>
        <v>0</v>
      </c>
      <c r="H180" s="11">
        <f t="shared" si="20"/>
        <v>0</v>
      </c>
      <c r="I180" s="11">
        <f t="shared" si="20"/>
        <v>0</v>
      </c>
      <c r="J180" s="11">
        <f t="shared" si="20"/>
        <v>0</v>
      </c>
      <c r="K180" s="11">
        <f t="shared" si="20"/>
        <v>0</v>
      </c>
      <c r="L180" s="11">
        <f t="shared" si="20"/>
        <v>0</v>
      </c>
      <c r="M180" s="11">
        <f t="shared" si="20"/>
        <v>0</v>
      </c>
      <c r="N180" s="11">
        <f t="shared" si="20"/>
        <v>0</v>
      </c>
      <c r="O180" s="11">
        <f t="shared" si="20"/>
        <v>0</v>
      </c>
      <c r="P180" s="11">
        <f t="shared" si="20"/>
        <v>0</v>
      </c>
      <c r="Q180" s="11">
        <f t="shared" si="20"/>
        <v>0</v>
      </c>
      <c r="R180" s="11">
        <f t="shared" si="20"/>
        <v>0</v>
      </c>
      <c r="S180" s="11">
        <f t="shared" si="20"/>
        <v>0</v>
      </c>
      <c r="T180" s="11">
        <f t="shared" si="20"/>
        <v>0</v>
      </c>
      <c r="U180" s="11">
        <f t="shared" si="20"/>
        <v>0</v>
      </c>
      <c r="V180" s="11">
        <f t="shared" si="20"/>
        <v>0</v>
      </c>
      <c r="W180" s="11">
        <f t="shared" si="20"/>
        <v>0</v>
      </c>
      <c r="X180" s="11">
        <f t="shared" si="20"/>
        <v>0</v>
      </c>
      <c r="Y180" s="11">
        <f t="shared" si="20"/>
        <v>0</v>
      </c>
      <c r="Z180" s="11">
        <f t="shared" si="20"/>
        <v>0</v>
      </c>
      <c r="AA180" s="11">
        <f t="shared" si="20"/>
        <v>0</v>
      </c>
      <c r="AB180" s="11">
        <f t="shared" si="20"/>
        <v>0</v>
      </c>
      <c r="AC180" s="11">
        <f t="shared" si="20"/>
        <v>0</v>
      </c>
      <c r="AD180" s="11">
        <f t="shared" si="20"/>
        <v>0</v>
      </c>
      <c r="AE180" s="11">
        <f t="shared" si="20"/>
        <v>0</v>
      </c>
      <c r="AF180" s="11">
        <f t="shared" si="20"/>
        <v>0</v>
      </c>
      <c r="AG180" s="11">
        <f t="shared" si="20"/>
        <v>0</v>
      </c>
      <c r="AH180" s="12">
        <f t="shared" si="20"/>
        <v>320</v>
      </c>
      <c r="AI180" s="34"/>
      <c r="AJ180" s="57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9"/>
    </row>
    <row r="181" spans="1:55" ht="15.75" thickTop="1">
      <c r="AJ181" s="57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9"/>
    </row>
    <row r="182" spans="1:55">
      <c r="AJ182" s="57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9"/>
    </row>
    <row r="183" spans="1:55">
      <c r="AJ183" s="57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9"/>
    </row>
    <row r="184" spans="1:55">
      <c r="AJ184" s="57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9"/>
    </row>
    <row r="185" spans="1:55">
      <c r="AJ185" s="57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9"/>
    </row>
    <row r="186" spans="1:55">
      <c r="AJ186" s="57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9"/>
    </row>
    <row r="187" spans="1:55">
      <c r="AJ187" s="57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9"/>
    </row>
    <row r="188" spans="1:55">
      <c r="AJ188" s="57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9"/>
    </row>
    <row r="189" spans="1:55">
      <c r="AJ189" s="57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9"/>
    </row>
    <row r="190" spans="1:55">
      <c r="AJ190" s="57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9"/>
    </row>
    <row r="191" spans="1:55" ht="34.5" thickBot="1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J191" s="57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</row>
    <row r="192" spans="1:55" ht="36.6" customHeight="1" thickTop="1" thickBot="1">
      <c r="C192" s="107" t="s">
        <v>15</v>
      </c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9"/>
      <c r="AJ192" s="57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</row>
    <row r="193" spans="1:55" ht="15.75" thickTop="1">
      <c r="A193" s="66" t="s">
        <v>29</v>
      </c>
      <c r="B193" s="1" t="s">
        <v>2</v>
      </c>
      <c r="C193" s="2">
        <v>1</v>
      </c>
      <c r="D193" s="2">
        <v>2</v>
      </c>
      <c r="E193" s="2">
        <v>3</v>
      </c>
      <c r="F193" s="2">
        <v>4</v>
      </c>
      <c r="G193" s="2">
        <v>5</v>
      </c>
      <c r="H193" s="2">
        <v>6</v>
      </c>
      <c r="I193" s="2">
        <v>7</v>
      </c>
      <c r="J193" s="2">
        <v>8</v>
      </c>
      <c r="K193" s="2">
        <v>9</v>
      </c>
      <c r="L193" s="2">
        <v>10</v>
      </c>
      <c r="M193" s="2">
        <v>11</v>
      </c>
      <c r="N193" s="2">
        <v>12</v>
      </c>
      <c r="O193" s="2">
        <v>13</v>
      </c>
      <c r="P193" s="2">
        <v>14</v>
      </c>
      <c r="Q193" s="2">
        <v>15</v>
      </c>
      <c r="R193" s="2">
        <v>16</v>
      </c>
      <c r="S193" s="2">
        <v>17</v>
      </c>
      <c r="T193" s="2">
        <v>18</v>
      </c>
      <c r="U193" s="2">
        <v>19</v>
      </c>
      <c r="V193" s="2">
        <v>20</v>
      </c>
      <c r="W193" s="2">
        <v>21</v>
      </c>
      <c r="X193" s="2">
        <v>22</v>
      </c>
      <c r="Y193" s="2">
        <v>23</v>
      </c>
      <c r="Z193" s="2">
        <v>24</v>
      </c>
      <c r="AA193" s="2">
        <v>25</v>
      </c>
      <c r="AB193" s="2">
        <v>26</v>
      </c>
      <c r="AC193" s="2">
        <v>27</v>
      </c>
      <c r="AD193" s="2">
        <v>28</v>
      </c>
      <c r="AE193" s="2">
        <v>29</v>
      </c>
      <c r="AF193" s="2">
        <v>30</v>
      </c>
      <c r="AG193" s="3">
        <v>31</v>
      </c>
      <c r="AH193" s="4" t="s">
        <v>3</v>
      </c>
      <c r="AI193" s="35" t="s">
        <v>54</v>
      </c>
      <c r="AJ193" s="57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9"/>
    </row>
    <row r="194" spans="1:55" ht="36" customHeight="1">
      <c r="A194" s="67"/>
      <c r="B194" s="41" t="s">
        <v>34</v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6">
        <f>SUM(C194:AG194)</f>
        <v>0</v>
      </c>
      <c r="AI194" s="34" t="e">
        <f>AH194/AH201</f>
        <v>#DIV/0!</v>
      </c>
      <c r="AJ194" s="57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9"/>
    </row>
    <row r="195" spans="1:55" ht="36" customHeight="1">
      <c r="A195" s="67"/>
      <c r="B195" s="41" t="s">
        <v>40</v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6">
        <f t="shared" ref="AH195:AH199" si="21">SUM(C195:AG195)</f>
        <v>0</v>
      </c>
      <c r="AI195" s="34" t="e">
        <f>AH195/AH201</f>
        <v>#DIV/0!</v>
      </c>
      <c r="AJ195" s="57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9"/>
    </row>
    <row r="196" spans="1:55" ht="36" customHeight="1">
      <c r="A196" s="67"/>
      <c r="B196" s="41" t="s">
        <v>5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6">
        <f t="shared" si="21"/>
        <v>0</v>
      </c>
      <c r="AI196" s="34" t="e">
        <f>AH196/AH201</f>
        <v>#DIV/0!</v>
      </c>
      <c r="AJ196" s="57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9"/>
    </row>
    <row r="197" spans="1:55" ht="36" customHeight="1">
      <c r="A197" s="67"/>
      <c r="B197" s="41" t="s">
        <v>11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6">
        <f t="shared" si="21"/>
        <v>0</v>
      </c>
      <c r="AI197" s="34" t="e">
        <f>AH197/AH201</f>
        <v>#DIV/0!</v>
      </c>
      <c r="AJ197" s="57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9"/>
    </row>
    <row r="198" spans="1:55" ht="36" customHeight="1">
      <c r="A198" s="67"/>
      <c r="B198" s="41" t="s">
        <v>4</v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6">
        <f t="shared" si="21"/>
        <v>0</v>
      </c>
      <c r="AI198" s="34" t="e">
        <f>AH198/AH201</f>
        <v>#DIV/0!</v>
      </c>
      <c r="AJ198" s="57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9"/>
    </row>
    <row r="199" spans="1:55" ht="36" customHeight="1">
      <c r="A199" s="67"/>
      <c r="B199" s="41" t="s">
        <v>7</v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6">
        <f t="shared" si="21"/>
        <v>0</v>
      </c>
      <c r="AI199" s="34" t="e">
        <f>AH199/AH201</f>
        <v>#DIV/0!</v>
      </c>
      <c r="AJ199" s="57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9"/>
    </row>
    <row r="200" spans="1:55" ht="36" customHeight="1" thickBot="1">
      <c r="A200" s="68"/>
      <c r="B200" s="42" t="s">
        <v>10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5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8">
        <f>SUM(C200:AG200)</f>
        <v>0</v>
      </c>
      <c r="AI200" s="34" t="e">
        <f>AH200/AH201</f>
        <v>#DIV/0!</v>
      </c>
      <c r="AJ200" s="57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9"/>
    </row>
    <row r="201" spans="1:55" ht="16.5" thickTop="1" thickBot="1">
      <c r="B201" s="9" t="s">
        <v>13</v>
      </c>
      <c r="C201" s="10">
        <f t="shared" ref="C201:AH201" si="22">SUM(C194:C200)</f>
        <v>0</v>
      </c>
      <c r="D201" s="11">
        <f t="shared" si="22"/>
        <v>0</v>
      </c>
      <c r="E201" s="11">
        <f t="shared" si="22"/>
        <v>0</v>
      </c>
      <c r="F201" s="11">
        <f t="shared" si="22"/>
        <v>0</v>
      </c>
      <c r="G201" s="11">
        <f t="shared" si="22"/>
        <v>0</v>
      </c>
      <c r="H201" s="11">
        <f t="shared" si="22"/>
        <v>0</v>
      </c>
      <c r="I201" s="11">
        <f t="shared" si="22"/>
        <v>0</v>
      </c>
      <c r="J201" s="11">
        <f t="shared" si="22"/>
        <v>0</v>
      </c>
      <c r="K201" s="11">
        <f t="shared" si="22"/>
        <v>0</v>
      </c>
      <c r="L201" s="11">
        <f t="shared" si="22"/>
        <v>0</v>
      </c>
      <c r="M201" s="11">
        <f t="shared" si="22"/>
        <v>0</v>
      </c>
      <c r="N201" s="11">
        <f t="shared" si="22"/>
        <v>0</v>
      </c>
      <c r="O201" s="11">
        <f t="shared" si="22"/>
        <v>0</v>
      </c>
      <c r="P201" s="11">
        <f t="shared" si="22"/>
        <v>0</v>
      </c>
      <c r="Q201" s="11">
        <f t="shared" si="22"/>
        <v>0</v>
      </c>
      <c r="R201" s="11">
        <f t="shared" si="22"/>
        <v>0</v>
      </c>
      <c r="S201" s="11">
        <f t="shared" si="22"/>
        <v>0</v>
      </c>
      <c r="T201" s="11">
        <f t="shared" si="22"/>
        <v>0</v>
      </c>
      <c r="U201" s="11">
        <f t="shared" si="22"/>
        <v>0</v>
      </c>
      <c r="V201" s="11">
        <f t="shared" si="22"/>
        <v>0</v>
      </c>
      <c r="W201" s="11">
        <f t="shared" si="22"/>
        <v>0</v>
      </c>
      <c r="X201" s="11">
        <f t="shared" si="22"/>
        <v>0</v>
      </c>
      <c r="Y201" s="11">
        <f t="shared" si="22"/>
        <v>0</v>
      </c>
      <c r="Z201" s="11">
        <f t="shared" si="22"/>
        <v>0</v>
      </c>
      <c r="AA201" s="11">
        <f t="shared" si="22"/>
        <v>0</v>
      </c>
      <c r="AB201" s="11">
        <f t="shared" si="22"/>
        <v>0</v>
      </c>
      <c r="AC201" s="11">
        <f t="shared" si="22"/>
        <v>0</v>
      </c>
      <c r="AD201" s="11">
        <f t="shared" si="22"/>
        <v>0</v>
      </c>
      <c r="AE201" s="11">
        <f t="shared" si="22"/>
        <v>0</v>
      </c>
      <c r="AF201" s="11">
        <f t="shared" si="22"/>
        <v>0</v>
      </c>
      <c r="AG201" s="11">
        <f t="shared" si="22"/>
        <v>0</v>
      </c>
      <c r="AH201" s="12">
        <f t="shared" si="22"/>
        <v>0</v>
      </c>
      <c r="AJ201" s="57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9"/>
    </row>
    <row r="202" spans="1:55" ht="15.75" thickTop="1">
      <c r="AJ202" s="57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9"/>
    </row>
    <row r="203" spans="1:55">
      <c r="AJ203" s="57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9"/>
    </row>
    <row r="204" spans="1:55">
      <c r="AJ204" s="57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9"/>
    </row>
    <row r="205" spans="1:55">
      <c r="AJ205" s="57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9"/>
    </row>
    <row r="206" spans="1:55">
      <c r="AJ206" s="57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9"/>
    </row>
    <row r="207" spans="1:55" ht="33.75"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J207" s="57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9"/>
    </row>
    <row r="208" spans="1:5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J208" s="57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9"/>
    </row>
    <row r="209" spans="1:55" ht="15.75" thickBot="1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J209" s="57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9"/>
    </row>
    <row r="210" spans="1:55" ht="48.75" customHeight="1" thickTop="1" thickBot="1">
      <c r="C210" s="107" t="s">
        <v>16</v>
      </c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9"/>
      <c r="AJ210" s="57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9"/>
    </row>
    <row r="211" spans="1:55" ht="15.75" thickTop="1">
      <c r="A211" s="72" t="s">
        <v>30</v>
      </c>
      <c r="B211" s="1" t="s">
        <v>2</v>
      </c>
      <c r="C211" s="2">
        <v>1</v>
      </c>
      <c r="D211" s="2">
        <v>2</v>
      </c>
      <c r="E211" s="2">
        <v>3</v>
      </c>
      <c r="F211" s="2">
        <v>4</v>
      </c>
      <c r="G211" s="2">
        <v>5</v>
      </c>
      <c r="H211" s="2">
        <v>6</v>
      </c>
      <c r="I211" s="2">
        <v>7</v>
      </c>
      <c r="J211" s="2">
        <v>8</v>
      </c>
      <c r="K211" s="2">
        <v>9</v>
      </c>
      <c r="L211" s="2">
        <v>10</v>
      </c>
      <c r="M211" s="2">
        <v>11</v>
      </c>
      <c r="N211" s="2">
        <v>12</v>
      </c>
      <c r="O211" s="2">
        <v>13</v>
      </c>
      <c r="P211" s="2">
        <v>14</v>
      </c>
      <c r="Q211" s="2">
        <v>15</v>
      </c>
      <c r="R211" s="2">
        <v>16</v>
      </c>
      <c r="S211" s="2">
        <v>17</v>
      </c>
      <c r="T211" s="2">
        <v>18</v>
      </c>
      <c r="U211" s="2">
        <v>19</v>
      </c>
      <c r="V211" s="2">
        <v>20</v>
      </c>
      <c r="W211" s="2">
        <v>21</v>
      </c>
      <c r="X211" s="2">
        <v>22</v>
      </c>
      <c r="Y211" s="2">
        <v>23</v>
      </c>
      <c r="Z211" s="2">
        <v>24</v>
      </c>
      <c r="AA211" s="2">
        <v>25</v>
      </c>
      <c r="AB211" s="2">
        <v>26</v>
      </c>
      <c r="AC211" s="2">
        <v>27</v>
      </c>
      <c r="AD211" s="2">
        <v>28</v>
      </c>
      <c r="AE211" s="2">
        <v>29</v>
      </c>
      <c r="AF211" s="2">
        <v>30</v>
      </c>
      <c r="AG211" s="3">
        <v>31</v>
      </c>
      <c r="AH211" s="4" t="s">
        <v>3</v>
      </c>
      <c r="AI211" s="35" t="s">
        <v>54</v>
      </c>
      <c r="AJ211" s="57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9"/>
    </row>
    <row r="212" spans="1:55" ht="36" customHeight="1">
      <c r="A212" s="73"/>
      <c r="B212" s="41" t="s">
        <v>5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6">
        <f>SUM(C212:AG212)</f>
        <v>0</v>
      </c>
      <c r="AI212" s="34" t="e">
        <f>AH212/AH219</f>
        <v>#DIV/0!</v>
      </c>
      <c r="AJ212" s="57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9"/>
    </row>
    <row r="213" spans="1:55" ht="36" customHeight="1">
      <c r="A213" s="73"/>
      <c r="B213" s="41" t="s">
        <v>34</v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6">
        <f t="shared" ref="AH213:AH217" si="23">SUM(C213:AG213)</f>
        <v>0</v>
      </c>
      <c r="AI213" s="34" t="e">
        <f>AH213/AH219</f>
        <v>#DIV/0!</v>
      </c>
      <c r="AJ213" s="57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9"/>
    </row>
    <row r="214" spans="1:55" ht="36" customHeight="1">
      <c r="A214" s="73"/>
      <c r="B214" s="41" t="s">
        <v>49</v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6">
        <f t="shared" si="23"/>
        <v>0</v>
      </c>
      <c r="AI214" s="34" t="e">
        <f>AH214/AH219</f>
        <v>#DIV/0!</v>
      </c>
      <c r="AJ214" s="57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9"/>
    </row>
    <row r="215" spans="1:55" ht="36" customHeight="1">
      <c r="A215" s="73"/>
      <c r="B215" s="41" t="s">
        <v>11</v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6">
        <f t="shared" si="23"/>
        <v>0</v>
      </c>
      <c r="AI215" s="34" t="e">
        <f>AH215/AH219</f>
        <v>#DIV/0!</v>
      </c>
      <c r="AJ215" s="57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9"/>
    </row>
    <row r="216" spans="1:55" ht="36" customHeight="1">
      <c r="A216" s="73"/>
      <c r="B216" s="41" t="s">
        <v>4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6">
        <f t="shared" si="23"/>
        <v>0</v>
      </c>
      <c r="AI216" s="34" t="e">
        <f>AH216/AH219</f>
        <v>#DIV/0!</v>
      </c>
      <c r="AJ216" s="57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9"/>
    </row>
    <row r="217" spans="1:55" ht="36" customHeight="1">
      <c r="A217" s="73"/>
      <c r="B217" s="41" t="s">
        <v>7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6">
        <f t="shared" si="23"/>
        <v>0</v>
      </c>
      <c r="AI217" s="34" t="e">
        <f>AH217/AH219</f>
        <v>#DIV/0!</v>
      </c>
      <c r="AJ217" s="57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9"/>
    </row>
    <row r="218" spans="1:55" ht="36" customHeight="1" thickBot="1">
      <c r="A218" s="74"/>
      <c r="B218" s="42" t="s">
        <v>10</v>
      </c>
      <c r="C218" s="7"/>
      <c r="D218" s="7"/>
      <c r="E218" s="7"/>
      <c r="F218" s="5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8">
        <f>SUM(C218:AG218)</f>
        <v>0</v>
      </c>
      <c r="AI218" s="34" t="e">
        <f>AH218/AH219</f>
        <v>#DIV/0!</v>
      </c>
      <c r="AJ218" s="57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9"/>
    </row>
    <row r="219" spans="1:55" ht="16.5" thickTop="1" thickBot="1">
      <c r="B219" s="9" t="s">
        <v>13</v>
      </c>
      <c r="C219" s="10">
        <f t="shared" ref="C219:AH219" si="24">SUM(C212:C218)</f>
        <v>0</v>
      </c>
      <c r="D219" s="11">
        <f t="shared" si="24"/>
        <v>0</v>
      </c>
      <c r="E219" s="11">
        <f t="shared" si="24"/>
        <v>0</v>
      </c>
      <c r="F219" s="11">
        <f t="shared" si="24"/>
        <v>0</v>
      </c>
      <c r="G219" s="11">
        <f t="shared" si="24"/>
        <v>0</v>
      </c>
      <c r="H219" s="11">
        <f t="shared" si="24"/>
        <v>0</v>
      </c>
      <c r="I219" s="11">
        <f t="shared" si="24"/>
        <v>0</v>
      </c>
      <c r="J219" s="11">
        <f t="shared" si="24"/>
        <v>0</v>
      </c>
      <c r="K219" s="11">
        <f t="shared" si="24"/>
        <v>0</v>
      </c>
      <c r="L219" s="11">
        <f t="shared" si="24"/>
        <v>0</v>
      </c>
      <c r="M219" s="11">
        <f t="shared" si="24"/>
        <v>0</v>
      </c>
      <c r="N219" s="11">
        <f t="shared" si="24"/>
        <v>0</v>
      </c>
      <c r="O219" s="11">
        <f t="shared" si="24"/>
        <v>0</v>
      </c>
      <c r="P219" s="11">
        <f t="shared" si="24"/>
        <v>0</v>
      </c>
      <c r="Q219" s="11">
        <f t="shared" si="24"/>
        <v>0</v>
      </c>
      <c r="R219" s="11">
        <f t="shared" si="24"/>
        <v>0</v>
      </c>
      <c r="S219" s="11">
        <f t="shared" si="24"/>
        <v>0</v>
      </c>
      <c r="T219" s="11">
        <f t="shared" si="24"/>
        <v>0</v>
      </c>
      <c r="U219" s="11">
        <f t="shared" si="24"/>
        <v>0</v>
      </c>
      <c r="V219" s="11">
        <f t="shared" si="24"/>
        <v>0</v>
      </c>
      <c r="W219" s="11">
        <f t="shared" si="24"/>
        <v>0</v>
      </c>
      <c r="X219" s="11">
        <f t="shared" si="24"/>
        <v>0</v>
      </c>
      <c r="Y219" s="11">
        <f t="shared" si="24"/>
        <v>0</v>
      </c>
      <c r="Z219" s="11">
        <f t="shared" si="24"/>
        <v>0</v>
      </c>
      <c r="AA219" s="11">
        <f t="shared" si="24"/>
        <v>0</v>
      </c>
      <c r="AB219" s="11">
        <f t="shared" si="24"/>
        <v>0</v>
      </c>
      <c r="AC219" s="11">
        <f t="shared" si="24"/>
        <v>0</v>
      </c>
      <c r="AD219" s="11">
        <f t="shared" si="24"/>
        <v>0</v>
      </c>
      <c r="AE219" s="11">
        <f t="shared" si="24"/>
        <v>0</v>
      </c>
      <c r="AF219" s="11">
        <f t="shared" si="24"/>
        <v>0</v>
      </c>
      <c r="AG219" s="11">
        <f t="shared" si="24"/>
        <v>0</v>
      </c>
      <c r="AH219" s="12">
        <f t="shared" si="24"/>
        <v>0</v>
      </c>
      <c r="AJ219" s="57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9"/>
    </row>
    <row r="220" spans="1:55" ht="15.75" thickTop="1">
      <c r="AJ220" s="57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9"/>
    </row>
    <row r="221" spans="1:55">
      <c r="AJ221" s="57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9"/>
    </row>
    <row r="222" spans="1:55">
      <c r="AJ222" s="57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9"/>
    </row>
    <row r="223" spans="1:55">
      <c r="AJ223" s="57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9"/>
    </row>
    <row r="224" spans="1:5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J224" s="57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9"/>
    </row>
    <row r="225" spans="1:5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J225" s="57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9"/>
    </row>
    <row r="226" spans="1:5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J226" s="57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9"/>
    </row>
    <row r="227" spans="1:55" ht="15.75" thickBot="1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J227" s="57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9"/>
    </row>
    <row r="228" spans="1:55" ht="48.75" customHeight="1" thickTop="1" thickBot="1">
      <c r="C228" s="104" t="s">
        <v>15</v>
      </c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6"/>
      <c r="AJ228" s="57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9"/>
    </row>
    <row r="229" spans="1:55" ht="15.75" thickTop="1">
      <c r="A229" s="82" t="s">
        <v>31</v>
      </c>
      <c r="B229" s="1" t="s">
        <v>2</v>
      </c>
      <c r="C229" s="2">
        <v>1</v>
      </c>
      <c r="D229" s="2">
        <v>2</v>
      </c>
      <c r="E229" s="2">
        <v>3</v>
      </c>
      <c r="F229" s="2">
        <v>4</v>
      </c>
      <c r="G229" s="2">
        <v>5</v>
      </c>
      <c r="H229" s="2">
        <v>6</v>
      </c>
      <c r="I229" s="2">
        <v>7</v>
      </c>
      <c r="J229" s="2">
        <v>8</v>
      </c>
      <c r="K229" s="2">
        <v>9</v>
      </c>
      <c r="L229" s="2">
        <v>10</v>
      </c>
      <c r="M229" s="2">
        <v>11</v>
      </c>
      <c r="N229" s="2">
        <v>12</v>
      </c>
      <c r="O229" s="2">
        <v>13</v>
      </c>
      <c r="P229" s="2">
        <v>14</v>
      </c>
      <c r="Q229" s="2">
        <v>15</v>
      </c>
      <c r="R229" s="2">
        <v>16</v>
      </c>
      <c r="S229" s="2">
        <v>17</v>
      </c>
      <c r="T229" s="2">
        <v>18</v>
      </c>
      <c r="U229" s="2">
        <v>19</v>
      </c>
      <c r="V229" s="2">
        <v>20</v>
      </c>
      <c r="W229" s="2">
        <v>21</v>
      </c>
      <c r="X229" s="2">
        <v>22</v>
      </c>
      <c r="Y229" s="2">
        <v>23</v>
      </c>
      <c r="Z229" s="2">
        <v>24</v>
      </c>
      <c r="AA229" s="2">
        <v>25</v>
      </c>
      <c r="AB229" s="2">
        <v>26</v>
      </c>
      <c r="AC229" s="2">
        <v>27</v>
      </c>
      <c r="AD229" s="2">
        <v>28</v>
      </c>
      <c r="AE229" s="2">
        <v>29</v>
      </c>
      <c r="AF229" s="2">
        <v>30</v>
      </c>
      <c r="AG229" s="3">
        <v>31</v>
      </c>
      <c r="AH229" s="4" t="s">
        <v>3</v>
      </c>
      <c r="AI229" s="35" t="s">
        <v>54</v>
      </c>
      <c r="AJ229" s="57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9"/>
    </row>
    <row r="230" spans="1:55" ht="36" customHeight="1">
      <c r="A230" s="83"/>
      <c r="B230" s="41" t="s">
        <v>5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45</v>
      </c>
      <c r="AB230" s="5"/>
      <c r="AC230" s="5"/>
      <c r="AD230" s="5"/>
      <c r="AE230" s="5"/>
      <c r="AF230" s="5"/>
      <c r="AG230" s="5"/>
      <c r="AH230" s="6">
        <f>SUM(C230:AG230)</f>
        <v>45</v>
      </c>
      <c r="AI230" s="34">
        <f>AH230/AH239</f>
        <v>0.29411764705882354</v>
      </c>
      <c r="AJ230" s="57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</row>
    <row r="231" spans="1:55" ht="36" customHeight="1">
      <c r="A231" s="83"/>
      <c r="B231" s="41" t="s">
        <v>6</v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6">
        <f>SUM(C231:AG231)</f>
        <v>0</v>
      </c>
      <c r="AI231" s="34">
        <f>AH231/AH239</f>
        <v>0</v>
      </c>
      <c r="AJ231" s="57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</row>
    <row r="232" spans="1:55" ht="36" customHeight="1">
      <c r="A232" s="83"/>
      <c r="B232" s="41" t="s">
        <v>40</v>
      </c>
      <c r="C232" s="5">
        <v>108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6">
        <f t="shared" ref="AH232:AH237" si="25">SUM(C232:AG232)</f>
        <v>108</v>
      </c>
      <c r="AI232" s="34">
        <f>AH232/AH239</f>
        <v>0.70588235294117652</v>
      </c>
      <c r="AJ232" s="57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9"/>
    </row>
    <row r="233" spans="1:55" ht="36" customHeight="1">
      <c r="A233" s="83"/>
      <c r="B233" s="41" t="s">
        <v>8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6">
        <f t="shared" si="25"/>
        <v>0</v>
      </c>
      <c r="AI233" s="34">
        <f>AH233/AH239</f>
        <v>0</v>
      </c>
      <c r="AJ233" s="57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9"/>
    </row>
    <row r="234" spans="1:55" ht="36" customHeight="1">
      <c r="A234" s="83"/>
      <c r="B234" s="41" t="s">
        <v>11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6">
        <f t="shared" si="25"/>
        <v>0</v>
      </c>
      <c r="AI234" s="34">
        <f>AH234/AH239</f>
        <v>0</v>
      </c>
      <c r="AJ234" s="57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9"/>
    </row>
    <row r="235" spans="1:55" ht="36" customHeight="1">
      <c r="A235" s="83"/>
      <c r="B235" s="41" t="s">
        <v>12</v>
      </c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9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6">
        <f t="shared" si="25"/>
        <v>0</v>
      </c>
      <c r="AI235" s="34">
        <f>AH235/AH239</f>
        <v>0</v>
      </c>
      <c r="AJ235" s="57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9"/>
    </row>
    <row r="236" spans="1:55" ht="36" customHeight="1">
      <c r="A236" s="83"/>
      <c r="B236" s="41" t="s">
        <v>4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6">
        <f t="shared" si="25"/>
        <v>0</v>
      </c>
      <c r="AI236" s="34">
        <f>AH236/AH239</f>
        <v>0</v>
      </c>
      <c r="AJ236" s="57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9"/>
    </row>
    <row r="237" spans="1:55" ht="36" customHeight="1">
      <c r="A237" s="83"/>
      <c r="B237" s="41" t="s">
        <v>7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6">
        <f t="shared" si="25"/>
        <v>0</v>
      </c>
      <c r="AI237" s="34">
        <f>AH237/AH239</f>
        <v>0</v>
      </c>
      <c r="AJ237" s="57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9"/>
    </row>
    <row r="238" spans="1:55" ht="36" customHeight="1" thickBot="1">
      <c r="A238" s="84"/>
      <c r="B238" s="42" t="s">
        <v>10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8">
        <f>SUM(C238:AG238)</f>
        <v>0</v>
      </c>
      <c r="AI238" s="34">
        <f>AH238/AH239</f>
        <v>0</v>
      </c>
      <c r="AJ238" s="57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9"/>
    </row>
    <row r="239" spans="1:55" ht="16.5" thickTop="1" thickBot="1">
      <c r="B239" s="20" t="s">
        <v>13</v>
      </c>
      <c r="C239" s="11">
        <f t="shared" ref="C239:N239" si="26">SUM(C230:C238)</f>
        <v>108</v>
      </c>
      <c r="D239" s="11">
        <f t="shared" si="26"/>
        <v>0</v>
      </c>
      <c r="E239" s="11">
        <f t="shared" si="26"/>
        <v>0</v>
      </c>
      <c r="F239" s="11">
        <f t="shared" si="26"/>
        <v>0</v>
      </c>
      <c r="G239" s="11">
        <f t="shared" si="26"/>
        <v>0</v>
      </c>
      <c r="H239" s="11">
        <f t="shared" si="26"/>
        <v>0</v>
      </c>
      <c r="I239" s="11">
        <f t="shared" si="26"/>
        <v>0</v>
      </c>
      <c r="J239" s="11">
        <f t="shared" si="26"/>
        <v>0</v>
      </c>
      <c r="K239" s="11">
        <f t="shared" si="26"/>
        <v>0</v>
      </c>
      <c r="L239" s="11">
        <f t="shared" si="26"/>
        <v>0</v>
      </c>
      <c r="M239" s="11">
        <f t="shared" si="26"/>
        <v>0</v>
      </c>
      <c r="N239" s="11">
        <f t="shared" si="26"/>
        <v>0</v>
      </c>
      <c r="O239" s="11">
        <v>0</v>
      </c>
      <c r="P239" s="11">
        <f t="shared" ref="P239:AH239" si="27">SUM(P230:P238)</f>
        <v>0</v>
      </c>
      <c r="Q239" s="11">
        <f t="shared" si="27"/>
        <v>0</v>
      </c>
      <c r="R239" s="11">
        <f t="shared" si="27"/>
        <v>0</v>
      </c>
      <c r="S239" s="11">
        <f t="shared" si="27"/>
        <v>0</v>
      </c>
      <c r="T239" s="11">
        <f t="shared" si="27"/>
        <v>0</v>
      </c>
      <c r="U239" s="11">
        <f t="shared" si="27"/>
        <v>0</v>
      </c>
      <c r="V239" s="11">
        <f t="shared" si="27"/>
        <v>0</v>
      </c>
      <c r="W239" s="11">
        <f t="shared" si="27"/>
        <v>0</v>
      </c>
      <c r="X239" s="11">
        <f t="shared" si="27"/>
        <v>0</v>
      </c>
      <c r="Y239" s="11">
        <f t="shared" si="27"/>
        <v>0</v>
      </c>
      <c r="Z239" s="11">
        <f t="shared" si="27"/>
        <v>0</v>
      </c>
      <c r="AA239" s="11">
        <f t="shared" si="27"/>
        <v>45</v>
      </c>
      <c r="AB239" s="11">
        <f t="shared" si="27"/>
        <v>0</v>
      </c>
      <c r="AC239" s="11">
        <f t="shared" si="27"/>
        <v>0</v>
      </c>
      <c r="AD239" s="11">
        <f t="shared" si="27"/>
        <v>0</v>
      </c>
      <c r="AE239" s="11">
        <f t="shared" si="27"/>
        <v>0</v>
      </c>
      <c r="AF239" s="11">
        <f t="shared" si="27"/>
        <v>0</v>
      </c>
      <c r="AG239" s="11">
        <f t="shared" si="27"/>
        <v>0</v>
      </c>
      <c r="AH239" s="12">
        <f t="shared" si="27"/>
        <v>153</v>
      </c>
      <c r="AJ239" s="57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9"/>
    </row>
    <row r="240" spans="1:55" ht="15.75" thickTop="1">
      <c r="AJ240" s="57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9"/>
    </row>
    <row r="241" spans="1:55">
      <c r="AJ241" s="57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9"/>
    </row>
    <row r="242" spans="1:55">
      <c r="AJ242" s="57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9"/>
    </row>
    <row r="243" spans="1:55" ht="15.75" thickBot="1">
      <c r="AJ243" s="57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9"/>
    </row>
    <row r="244" spans="1:55" ht="48.75" customHeight="1" thickTop="1" thickBot="1">
      <c r="C244" s="104" t="s">
        <v>15</v>
      </c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6"/>
      <c r="AJ244" s="57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9"/>
    </row>
    <row r="245" spans="1:55" ht="15.75" thickTop="1">
      <c r="A245" s="66" t="s">
        <v>32</v>
      </c>
      <c r="B245" s="1" t="s">
        <v>2</v>
      </c>
      <c r="C245" s="2">
        <v>1</v>
      </c>
      <c r="D245" s="2">
        <v>2</v>
      </c>
      <c r="E245" s="2">
        <v>3</v>
      </c>
      <c r="F245" s="2">
        <v>4</v>
      </c>
      <c r="G245" s="2">
        <v>5</v>
      </c>
      <c r="H245" s="2">
        <v>6</v>
      </c>
      <c r="I245" s="2">
        <v>7</v>
      </c>
      <c r="J245" s="2">
        <v>8</v>
      </c>
      <c r="K245" s="2">
        <v>9</v>
      </c>
      <c r="L245" s="2">
        <v>10</v>
      </c>
      <c r="M245" s="2">
        <v>11</v>
      </c>
      <c r="N245" s="2">
        <v>12</v>
      </c>
      <c r="O245" s="2">
        <v>13</v>
      </c>
      <c r="P245" s="2">
        <v>14</v>
      </c>
      <c r="Q245" s="2">
        <v>15</v>
      </c>
      <c r="R245" s="2">
        <v>16</v>
      </c>
      <c r="S245" s="2">
        <v>17</v>
      </c>
      <c r="T245" s="2">
        <v>18</v>
      </c>
      <c r="U245" s="2">
        <v>19</v>
      </c>
      <c r="V245" s="2">
        <v>20</v>
      </c>
      <c r="W245" s="2">
        <v>21</v>
      </c>
      <c r="X245" s="2">
        <v>22</v>
      </c>
      <c r="Y245" s="2">
        <v>23</v>
      </c>
      <c r="Z245" s="2">
        <v>24</v>
      </c>
      <c r="AA245" s="2">
        <v>25</v>
      </c>
      <c r="AB245" s="2">
        <v>26</v>
      </c>
      <c r="AC245" s="2">
        <v>27</v>
      </c>
      <c r="AD245" s="2">
        <v>28</v>
      </c>
      <c r="AE245" s="2">
        <v>29</v>
      </c>
      <c r="AF245" s="2">
        <v>30</v>
      </c>
      <c r="AG245" s="3">
        <v>31</v>
      </c>
      <c r="AH245" s="4" t="s">
        <v>3</v>
      </c>
      <c r="AI245" s="35" t="s">
        <v>54</v>
      </c>
      <c r="AJ245" s="57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9"/>
    </row>
    <row r="246" spans="1:55" ht="36" customHeight="1">
      <c r="A246" s="67"/>
      <c r="B246" s="41" t="s">
        <v>5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6">
        <f>SUM(C246:AG246)</f>
        <v>0</v>
      </c>
      <c r="AI246" s="34" t="e">
        <f>AH246/AH254</f>
        <v>#DIV/0!</v>
      </c>
      <c r="AJ246" s="57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9"/>
    </row>
    <row r="247" spans="1:55" ht="36" customHeight="1">
      <c r="A247" s="67"/>
      <c r="B247" s="41" t="s">
        <v>34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6">
        <f t="shared" ref="AH247:AH252" si="28">SUM(C247:AG247)</f>
        <v>0</v>
      </c>
      <c r="AI247" s="34" t="e">
        <f>AH247/AH254</f>
        <v>#DIV/0!</v>
      </c>
      <c r="AJ247" s="57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9"/>
    </row>
    <row r="248" spans="1:55" ht="36" customHeight="1">
      <c r="A248" s="67"/>
      <c r="B248" s="41" t="s">
        <v>50</v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6">
        <f t="shared" si="28"/>
        <v>0</v>
      </c>
      <c r="AI248" s="34" t="e">
        <f>AH248/AH254</f>
        <v>#DIV/0!</v>
      </c>
      <c r="AJ248" s="57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9"/>
    </row>
    <row r="249" spans="1:55" ht="36" customHeight="1">
      <c r="A249" s="67"/>
      <c r="B249" s="41" t="s">
        <v>11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6">
        <f t="shared" si="28"/>
        <v>0</v>
      </c>
      <c r="AI249" s="34" t="e">
        <f>AH249/AH254</f>
        <v>#DIV/0!</v>
      </c>
      <c r="AJ249" s="57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9"/>
    </row>
    <row r="250" spans="1:55" ht="36" customHeight="1">
      <c r="A250" s="67"/>
      <c r="B250" s="41" t="s">
        <v>12</v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6">
        <f t="shared" si="28"/>
        <v>0</v>
      </c>
      <c r="AI250" s="34" t="e">
        <f>AH250/AH254</f>
        <v>#DIV/0!</v>
      </c>
      <c r="AJ250" s="57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9"/>
    </row>
    <row r="251" spans="1:55" ht="36" customHeight="1">
      <c r="A251" s="67"/>
      <c r="B251" s="41" t="s">
        <v>4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6">
        <f t="shared" si="28"/>
        <v>0</v>
      </c>
      <c r="AI251" s="34" t="e">
        <f>AH251/AH254</f>
        <v>#DIV/0!</v>
      </c>
      <c r="AJ251" s="57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9"/>
    </row>
    <row r="252" spans="1:55" ht="36" customHeight="1">
      <c r="A252" s="67"/>
      <c r="B252" s="41" t="s">
        <v>7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6">
        <f t="shared" si="28"/>
        <v>0</v>
      </c>
      <c r="AI252" s="34" t="e">
        <f>AH252/AH254</f>
        <v>#DIV/0!</v>
      </c>
      <c r="AJ252" s="57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9"/>
    </row>
    <row r="253" spans="1:55" ht="36" customHeight="1" thickBot="1">
      <c r="A253" s="68"/>
      <c r="B253" s="42" t="s">
        <v>10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8">
        <f>SUM(C253:AG253)</f>
        <v>0</v>
      </c>
      <c r="AI253" s="34" t="e">
        <f>AH253/AH254</f>
        <v>#DIV/0!</v>
      </c>
      <c r="AJ253" s="60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2"/>
    </row>
    <row r="254" spans="1:55" ht="16.5" thickTop="1" thickBot="1">
      <c r="B254" s="9" t="s">
        <v>13</v>
      </c>
      <c r="C254" s="10">
        <f>SUM(C246:C253)</f>
        <v>0</v>
      </c>
      <c r="D254" s="11">
        <f t="shared" ref="D254:AH254" si="29">SUM(D246:D253)</f>
        <v>0</v>
      </c>
      <c r="E254" s="11">
        <f t="shared" si="29"/>
        <v>0</v>
      </c>
      <c r="F254" s="11">
        <f t="shared" si="29"/>
        <v>0</v>
      </c>
      <c r="G254" s="11">
        <f t="shared" si="29"/>
        <v>0</v>
      </c>
      <c r="H254" s="11">
        <f t="shared" si="29"/>
        <v>0</v>
      </c>
      <c r="I254" s="11">
        <f t="shared" si="29"/>
        <v>0</v>
      </c>
      <c r="J254" s="11">
        <f t="shared" si="29"/>
        <v>0</v>
      </c>
      <c r="K254" s="11">
        <f t="shared" si="29"/>
        <v>0</v>
      </c>
      <c r="L254" s="11">
        <f t="shared" si="29"/>
        <v>0</v>
      </c>
      <c r="M254" s="11">
        <f t="shared" si="29"/>
        <v>0</v>
      </c>
      <c r="N254" s="11">
        <f t="shared" si="29"/>
        <v>0</v>
      </c>
      <c r="O254" s="11">
        <f t="shared" si="29"/>
        <v>0</v>
      </c>
      <c r="P254" s="11">
        <f t="shared" si="29"/>
        <v>0</v>
      </c>
      <c r="Q254" s="11">
        <f>SUM(Q246:Q253)</f>
        <v>0</v>
      </c>
      <c r="R254" s="11">
        <f t="shared" si="29"/>
        <v>0</v>
      </c>
      <c r="S254" s="11">
        <f t="shared" si="29"/>
        <v>0</v>
      </c>
      <c r="T254" s="11">
        <f t="shared" si="29"/>
        <v>0</v>
      </c>
      <c r="U254" s="11">
        <f t="shared" si="29"/>
        <v>0</v>
      </c>
      <c r="V254" s="11">
        <f t="shared" si="29"/>
        <v>0</v>
      </c>
      <c r="W254" s="11">
        <f t="shared" si="29"/>
        <v>0</v>
      </c>
      <c r="X254" s="11">
        <f t="shared" si="29"/>
        <v>0</v>
      </c>
      <c r="Y254" s="11">
        <f t="shared" si="29"/>
        <v>0</v>
      </c>
      <c r="Z254" s="11">
        <f t="shared" si="29"/>
        <v>0</v>
      </c>
      <c r="AA254" s="11">
        <f t="shared" si="29"/>
        <v>0</v>
      </c>
      <c r="AB254" s="11">
        <f t="shared" si="29"/>
        <v>0</v>
      </c>
      <c r="AC254" s="11">
        <f t="shared" si="29"/>
        <v>0</v>
      </c>
      <c r="AD254" s="11">
        <f t="shared" si="29"/>
        <v>0</v>
      </c>
      <c r="AE254" s="11">
        <f t="shared" si="29"/>
        <v>0</v>
      </c>
      <c r="AF254" s="11">
        <f t="shared" si="29"/>
        <v>0</v>
      </c>
      <c r="AG254" s="11">
        <f t="shared" si="29"/>
        <v>0</v>
      </c>
      <c r="AH254" s="12">
        <f t="shared" si="29"/>
        <v>0</v>
      </c>
      <c r="AI254" s="34"/>
    </row>
    <row r="255" spans="1:55" ht="15.75" thickTop="1"/>
    <row r="259" spans="17:18">
      <c r="Q259" s="22"/>
      <c r="R259" s="22"/>
    </row>
  </sheetData>
  <mergeCells count="32">
    <mergeCell ref="C151:AH151"/>
    <mergeCell ref="C228:AH228"/>
    <mergeCell ref="A229:A238"/>
    <mergeCell ref="C244:AH244"/>
    <mergeCell ref="A245:A253"/>
    <mergeCell ref="C172:AH172"/>
    <mergeCell ref="A173:A179"/>
    <mergeCell ref="C192:AH192"/>
    <mergeCell ref="A193:A200"/>
    <mergeCell ref="C210:AH210"/>
    <mergeCell ref="A211:A218"/>
    <mergeCell ref="C110:AH110"/>
    <mergeCell ref="A111:A118"/>
    <mergeCell ref="C132:AH132"/>
    <mergeCell ref="A133:A139"/>
    <mergeCell ref="A141:AH149"/>
    <mergeCell ref="C1:AH1"/>
    <mergeCell ref="AJ1:BC253"/>
    <mergeCell ref="BI1:CR62"/>
    <mergeCell ref="A2:A6"/>
    <mergeCell ref="A8:AH13"/>
    <mergeCell ref="C15:AH15"/>
    <mergeCell ref="A16:A22"/>
    <mergeCell ref="C32:AH32"/>
    <mergeCell ref="A33:A40"/>
    <mergeCell ref="C51:AG51"/>
    <mergeCell ref="A152:A158"/>
    <mergeCell ref="A52:A57"/>
    <mergeCell ref="C71:AG71"/>
    <mergeCell ref="A72:A79"/>
    <mergeCell ref="C89:AG89"/>
    <mergeCell ref="A90:A100"/>
  </mergeCells>
  <dataValidations count="1">
    <dataValidation type="whole" allowBlank="1" showInputMessage="1" showErrorMessage="1" sqref="C246:AG253 C230:AG238 C212:AG218 C194:AG200 C174:AG179 C153:AG158 C134:AG139 C112:AG118 C91:AG100 C73:AG79 C53:AG57 C3:AG6 C17:AG22 C34:AG40" xr:uid="{00000000-0002-0000-0100-000000000000}">
      <formula1>0</formula1>
      <formula2>10000</formula2>
    </dataValidation>
  </dataValidations>
  <printOptions horizontalCentered="1" verticalCentered="1"/>
  <pageMargins left="0.7" right="0.7" top="0.75" bottom="0.75" header="0.3" footer="0.3"/>
  <pageSetup scale="13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51"/>
  <sheetViews>
    <sheetView tabSelected="1" topLeftCell="A16" zoomScale="40" zoomScaleNormal="40" workbookViewId="0">
      <selection activeCell="A20" sqref="A20:BD150"/>
    </sheetView>
  </sheetViews>
  <sheetFormatPr defaultRowHeight="15"/>
  <cols>
    <col min="2" max="2" width="17.5703125" style="26" bestFit="1" customWidth="1"/>
    <col min="3" max="3" width="9.5703125" style="26" customWidth="1"/>
    <col min="4" max="4" width="12.5703125" style="26" customWidth="1"/>
    <col min="5" max="5" width="10.28515625" style="26" customWidth="1"/>
    <col min="6" max="6" width="12" style="26" customWidth="1"/>
    <col min="7" max="7" width="10.140625" style="26" bestFit="1" customWidth="1"/>
    <col min="8" max="8" width="16" style="26" bestFit="1" customWidth="1"/>
    <col min="9" max="9" width="13.42578125" bestFit="1" customWidth="1"/>
    <col min="10" max="10" width="13.42578125" customWidth="1"/>
    <col min="11" max="12" width="13" customWidth="1"/>
    <col min="13" max="14" width="13.42578125" customWidth="1"/>
    <col min="15" max="15" width="11.85546875" customWidth="1"/>
    <col min="16" max="17" width="13.140625" customWidth="1"/>
    <col min="18" max="20" width="11.7109375" customWidth="1"/>
    <col min="21" max="21" width="12.85546875" customWidth="1"/>
    <col min="22" max="22" width="9.7109375" customWidth="1"/>
    <col min="23" max="23" width="14.28515625" bestFit="1" customWidth="1"/>
    <col min="56" max="56" width="116" customWidth="1"/>
  </cols>
  <sheetData>
    <row r="1" spans="2:26" s="47" customFormat="1" ht="4.5" customHeight="1">
      <c r="B1" s="46"/>
      <c r="C1" s="46"/>
      <c r="D1" s="46"/>
      <c r="E1" s="46"/>
      <c r="F1" s="46"/>
      <c r="G1" s="46"/>
      <c r="H1" s="46"/>
    </row>
    <row r="2" spans="2:26" s="50" customFormat="1" ht="2.25" customHeight="1">
      <c r="B2" s="48" t="s">
        <v>56</v>
      </c>
      <c r="C2" s="48" t="s">
        <v>18</v>
      </c>
      <c r="D2" s="49" t="s">
        <v>69</v>
      </c>
      <c r="E2" s="48" t="s">
        <v>19</v>
      </c>
      <c r="F2" s="49" t="s">
        <v>70</v>
      </c>
      <c r="G2" s="48" t="s">
        <v>58</v>
      </c>
      <c r="H2" s="48" t="s">
        <v>59</v>
      </c>
      <c r="I2" s="49" t="s">
        <v>60</v>
      </c>
      <c r="J2" s="49" t="s">
        <v>71</v>
      </c>
      <c r="K2" s="49" t="s">
        <v>61</v>
      </c>
      <c r="L2" s="49" t="s">
        <v>72</v>
      </c>
      <c r="M2" s="49" t="s">
        <v>62</v>
      </c>
      <c r="N2" s="49" t="s">
        <v>73</v>
      </c>
      <c r="O2" s="49" t="s">
        <v>63</v>
      </c>
      <c r="P2" s="49" t="s">
        <v>64</v>
      </c>
      <c r="Q2" s="49" t="s">
        <v>65</v>
      </c>
      <c r="R2" s="49" t="s">
        <v>66</v>
      </c>
      <c r="S2" s="49" t="s">
        <v>67</v>
      </c>
      <c r="T2" s="49" t="s">
        <v>68</v>
      </c>
      <c r="U2" s="49" t="s">
        <v>74</v>
      </c>
      <c r="V2" s="49" t="s">
        <v>75</v>
      </c>
      <c r="W2" s="49" t="s">
        <v>76</v>
      </c>
      <c r="X2" s="49" t="s">
        <v>77</v>
      </c>
      <c r="Y2" s="49" t="s">
        <v>78</v>
      </c>
      <c r="Z2" s="49" t="s">
        <v>79</v>
      </c>
    </row>
    <row r="3" spans="2:26" s="50" customFormat="1" ht="2.25" customHeight="1">
      <c r="B3" s="48" t="s">
        <v>20</v>
      </c>
      <c r="C3" s="51">
        <f>'DT 1st'!BG2</f>
        <v>0</v>
      </c>
      <c r="D3" s="52">
        <f>'DT 1st'!BH2</f>
        <v>0</v>
      </c>
      <c r="E3" s="51">
        <f>'DT 2nd'!BG2</f>
        <v>0</v>
      </c>
      <c r="F3" s="52">
        <f>'DT 2nd'!BH2</f>
        <v>0</v>
      </c>
      <c r="G3" s="51">
        <f>C3+E3</f>
        <v>0</v>
      </c>
      <c r="H3" s="52">
        <f>D3+F3</f>
        <v>0</v>
      </c>
      <c r="I3" s="50">
        <v>430</v>
      </c>
      <c r="J3" s="50">
        <f>I3*23</f>
        <v>9890</v>
      </c>
      <c r="K3" s="50">
        <v>540</v>
      </c>
      <c r="L3" s="50">
        <f>K3*23</f>
        <v>12420</v>
      </c>
      <c r="M3" s="50">
        <v>650</v>
      </c>
      <c r="N3" s="50">
        <f>M3*23</f>
        <v>14950</v>
      </c>
      <c r="O3" s="53">
        <f t="shared" ref="O3:O16" si="0">C3/I3</f>
        <v>0</v>
      </c>
      <c r="P3" s="53">
        <f t="shared" ref="P3:P16" si="1">C3/K3</f>
        <v>0</v>
      </c>
      <c r="Q3" s="53">
        <f t="shared" ref="Q3:Q16" si="2">C3/M3</f>
        <v>0</v>
      </c>
      <c r="R3" s="53">
        <f t="shared" ref="R3:R16" si="3">E3/I3</f>
        <v>0</v>
      </c>
      <c r="S3" s="53">
        <f t="shared" ref="S3:S16" si="4">E3/K3</f>
        <v>0</v>
      </c>
      <c r="T3" s="53">
        <f t="shared" ref="T3:T16" si="5">E3/M3</f>
        <v>0</v>
      </c>
      <c r="U3" s="53">
        <f>C3/J3</f>
        <v>0</v>
      </c>
      <c r="V3" s="53">
        <f>C3/L3</f>
        <v>0</v>
      </c>
      <c r="W3" s="53">
        <f>C3/N3</f>
        <v>0</v>
      </c>
      <c r="X3" s="53">
        <f>E3/J3</f>
        <v>0</v>
      </c>
      <c r="Y3" s="53">
        <f>E3/L3</f>
        <v>0</v>
      </c>
      <c r="Z3" s="53">
        <f>E3/N3</f>
        <v>0</v>
      </c>
    </row>
    <row r="4" spans="2:26" s="50" customFormat="1" ht="2.25" customHeight="1">
      <c r="B4" s="48" t="s">
        <v>21</v>
      </c>
      <c r="C4" s="51">
        <f>'DT 1st'!BG3</f>
        <v>0</v>
      </c>
      <c r="D4" s="52">
        <f>'DT 1st'!BH3</f>
        <v>0</v>
      </c>
      <c r="E4" s="51">
        <f>'DT 2nd'!BG3</f>
        <v>120</v>
      </c>
      <c r="F4" s="52">
        <f>'DT 2nd'!BH3</f>
        <v>3.4642032332563508E-2</v>
      </c>
      <c r="G4" s="51">
        <f t="shared" ref="G4:G16" si="6">C4+E4</f>
        <v>120</v>
      </c>
      <c r="H4" s="52">
        <f t="shared" ref="H4:H16" si="7">D4+F4</f>
        <v>3.4642032332563508E-2</v>
      </c>
      <c r="I4" s="50">
        <v>430</v>
      </c>
      <c r="J4" s="50">
        <f t="shared" ref="J4:J16" si="8">I4*23</f>
        <v>9890</v>
      </c>
      <c r="K4" s="50">
        <v>540</v>
      </c>
      <c r="L4" s="50">
        <f t="shared" ref="L4:L16" si="9">K4*23</f>
        <v>12420</v>
      </c>
      <c r="M4" s="50">
        <v>650</v>
      </c>
      <c r="N4" s="50">
        <f t="shared" ref="N4:N16" si="10">M4*23</f>
        <v>14950</v>
      </c>
      <c r="O4" s="53">
        <f t="shared" si="0"/>
        <v>0</v>
      </c>
      <c r="P4" s="53">
        <f t="shared" si="1"/>
        <v>0</v>
      </c>
      <c r="Q4" s="53">
        <f t="shared" si="2"/>
        <v>0</v>
      </c>
      <c r="R4" s="53">
        <f t="shared" si="3"/>
        <v>0.27906976744186046</v>
      </c>
      <c r="S4" s="53">
        <f t="shared" si="4"/>
        <v>0.22222222222222221</v>
      </c>
      <c r="T4" s="53">
        <f t="shared" si="5"/>
        <v>0.18461538461538463</v>
      </c>
      <c r="U4" s="53">
        <f t="shared" ref="U4:U16" si="11">C4/J4</f>
        <v>0</v>
      </c>
      <c r="V4" s="53">
        <f t="shared" ref="V4:V16" si="12">C4/L4</f>
        <v>0</v>
      </c>
      <c r="W4" s="53">
        <f t="shared" ref="W4:W16" si="13">C4/N4</f>
        <v>0</v>
      </c>
      <c r="X4" s="53">
        <f t="shared" ref="X4:X16" si="14">E4/J4</f>
        <v>1.2133468149646108E-2</v>
      </c>
      <c r="Y4" s="53">
        <f t="shared" ref="Y4:Y16" si="15">E4/L4</f>
        <v>9.6618357487922701E-3</v>
      </c>
      <c r="Z4" s="53">
        <f t="shared" ref="Z4:Z16" si="16">E4/N4</f>
        <v>8.0267558528428085E-3</v>
      </c>
    </row>
    <row r="5" spans="2:26" s="50" customFormat="1" ht="2.25" customHeight="1">
      <c r="B5" s="48" t="s">
        <v>22</v>
      </c>
      <c r="C5" s="51">
        <f>'DT 1st'!BG4</f>
        <v>760</v>
      </c>
      <c r="D5" s="52">
        <f>'DT 1st'!BH4</f>
        <v>8.5412452236457631E-2</v>
      </c>
      <c r="E5" s="51">
        <f>'DT 2nd'!BG4</f>
        <v>90</v>
      </c>
      <c r="F5" s="52">
        <f>'DT 2nd'!BH4</f>
        <v>2.5981524249422634E-2</v>
      </c>
      <c r="G5" s="51">
        <f t="shared" si="6"/>
        <v>850</v>
      </c>
      <c r="H5" s="52">
        <f t="shared" si="7"/>
        <v>0.11139397648588026</v>
      </c>
      <c r="I5" s="50">
        <v>430</v>
      </c>
      <c r="J5" s="50">
        <f t="shared" si="8"/>
        <v>9890</v>
      </c>
      <c r="K5" s="50">
        <v>540</v>
      </c>
      <c r="L5" s="50">
        <f t="shared" si="9"/>
        <v>12420</v>
      </c>
      <c r="M5" s="50">
        <v>650</v>
      </c>
      <c r="N5" s="50">
        <f t="shared" si="10"/>
        <v>14950</v>
      </c>
      <c r="O5" s="53">
        <f t="shared" si="0"/>
        <v>1.7674418604651163</v>
      </c>
      <c r="P5" s="53">
        <f t="shared" si="1"/>
        <v>1.4074074074074074</v>
      </c>
      <c r="Q5" s="53">
        <f t="shared" si="2"/>
        <v>1.1692307692307693</v>
      </c>
      <c r="R5" s="53">
        <f t="shared" si="3"/>
        <v>0.20930232558139536</v>
      </c>
      <c r="S5" s="53">
        <f t="shared" si="4"/>
        <v>0.16666666666666666</v>
      </c>
      <c r="T5" s="53">
        <f t="shared" si="5"/>
        <v>0.13846153846153847</v>
      </c>
      <c r="U5" s="53">
        <f t="shared" si="11"/>
        <v>7.6845298281092017E-2</v>
      </c>
      <c r="V5" s="53">
        <f t="shared" si="12"/>
        <v>6.1191626409017714E-2</v>
      </c>
      <c r="W5" s="53">
        <f t="shared" si="13"/>
        <v>5.0836120401337795E-2</v>
      </c>
      <c r="X5" s="53">
        <f t="shared" si="14"/>
        <v>9.1001011122345803E-3</v>
      </c>
      <c r="Y5" s="53">
        <f t="shared" si="15"/>
        <v>7.246376811594203E-3</v>
      </c>
      <c r="Z5" s="53">
        <f t="shared" si="16"/>
        <v>6.0200668896321068E-3</v>
      </c>
    </row>
    <row r="6" spans="2:26" s="50" customFormat="1" ht="2.25" customHeight="1">
      <c r="B6" s="48" t="s">
        <v>23</v>
      </c>
      <c r="C6" s="51">
        <f>'DT 1st'!BG5</f>
        <v>0</v>
      </c>
      <c r="D6" s="52">
        <f>'DT 1st'!BH5</f>
        <v>0</v>
      </c>
      <c r="E6" s="51">
        <f>'DT 2nd'!BG5</f>
        <v>0</v>
      </c>
      <c r="F6" s="52">
        <f>'DT 2nd'!BH5</f>
        <v>0</v>
      </c>
      <c r="G6" s="51">
        <f t="shared" si="6"/>
        <v>0</v>
      </c>
      <c r="H6" s="52">
        <f t="shared" si="7"/>
        <v>0</v>
      </c>
      <c r="I6" s="50">
        <v>430</v>
      </c>
      <c r="J6" s="50">
        <f t="shared" si="8"/>
        <v>9890</v>
      </c>
      <c r="K6" s="50">
        <v>540</v>
      </c>
      <c r="L6" s="50">
        <f t="shared" si="9"/>
        <v>12420</v>
      </c>
      <c r="M6" s="50">
        <v>650</v>
      </c>
      <c r="N6" s="50">
        <f t="shared" si="10"/>
        <v>14950</v>
      </c>
      <c r="O6" s="53">
        <f t="shared" si="0"/>
        <v>0</v>
      </c>
      <c r="P6" s="53">
        <f t="shared" si="1"/>
        <v>0</v>
      </c>
      <c r="Q6" s="53">
        <f t="shared" si="2"/>
        <v>0</v>
      </c>
      <c r="R6" s="53">
        <f t="shared" si="3"/>
        <v>0</v>
      </c>
      <c r="S6" s="53">
        <f t="shared" si="4"/>
        <v>0</v>
      </c>
      <c r="T6" s="53">
        <f t="shared" si="5"/>
        <v>0</v>
      </c>
      <c r="U6" s="53">
        <f t="shared" si="11"/>
        <v>0</v>
      </c>
      <c r="V6" s="53">
        <f t="shared" si="12"/>
        <v>0</v>
      </c>
      <c r="W6" s="53">
        <f t="shared" si="13"/>
        <v>0</v>
      </c>
      <c r="X6" s="53">
        <f t="shared" si="14"/>
        <v>0</v>
      </c>
      <c r="Y6" s="53">
        <f t="shared" si="15"/>
        <v>0</v>
      </c>
      <c r="Z6" s="53">
        <f t="shared" si="16"/>
        <v>0</v>
      </c>
    </row>
    <row r="7" spans="2:26" s="50" customFormat="1" ht="2.25" customHeight="1">
      <c r="B7" s="48" t="s">
        <v>24</v>
      </c>
      <c r="C7" s="51">
        <f>'DT 1st'!BG6</f>
        <v>2404</v>
      </c>
      <c r="D7" s="52">
        <f>'DT 1st'!BH6</f>
        <v>0.27017307260058437</v>
      </c>
      <c r="E7" s="51">
        <f>'DT 2nd'!BG6</f>
        <v>1350</v>
      </c>
      <c r="F7" s="52">
        <f>'DT 2nd'!BH6</f>
        <v>0.38972286374133946</v>
      </c>
      <c r="G7" s="51">
        <f t="shared" si="6"/>
        <v>3754</v>
      </c>
      <c r="H7" s="52">
        <f t="shared" si="7"/>
        <v>0.65989593634192389</v>
      </c>
      <c r="I7" s="50">
        <v>430</v>
      </c>
      <c r="J7" s="50">
        <f t="shared" si="8"/>
        <v>9890</v>
      </c>
      <c r="K7" s="50">
        <v>540</v>
      </c>
      <c r="L7" s="50">
        <f t="shared" si="9"/>
        <v>12420</v>
      </c>
      <c r="M7" s="50">
        <v>650</v>
      </c>
      <c r="N7" s="50">
        <f t="shared" si="10"/>
        <v>14950</v>
      </c>
      <c r="O7" s="53">
        <f t="shared" si="0"/>
        <v>5.590697674418605</v>
      </c>
      <c r="P7" s="53">
        <f t="shared" si="1"/>
        <v>4.4518518518518517</v>
      </c>
      <c r="Q7" s="53">
        <f t="shared" si="2"/>
        <v>3.6984615384615385</v>
      </c>
      <c r="R7" s="53">
        <f t="shared" si="3"/>
        <v>3.13953488372093</v>
      </c>
      <c r="S7" s="53">
        <f t="shared" si="4"/>
        <v>2.5</v>
      </c>
      <c r="T7" s="53">
        <f t="shared" si="5"/>
        <v>2.0769230769230771</v>
      </c>
      <c r="U7" s="53">
        <f t="shared" si="11"/>
        <v>0.24307381193124369</v>
      </c>
      <c r="V7" s="53">
        <f t="shared" si="12"/>
        <v>0.19355877616747183</v>
      </c>
      <c r="W7" s="53">
        <f t="shared" si="13"/>
        <v>0.16080267558528427</v>
      </c>
      <c r="X7" s="53">
        <f t="shared" si="14"/>
        <v>0.1365015166835187</v>
      </c>
      <c r="Y7" s="53">
        <f t="shared" si="15"/>
        <v>0.10869565217391304</v>
      </c>
      <c r="Z7" s="53">
        <f t="shared" si="16"/>
        <v>9.0301003344481601E-2</v>
      </c>
    </row>
    <row r="8" spans="2:26" s="50" customFormat="1" ht="2.25" customHeight="1">
      <c r="B8" s="48" t="s">
        <v>55</v>
      </c>
      <c r="C8" s="51">
        <f>'DT 1st'!BG7</f>
        <v>1850</v>
      </c>
      <c r="D8" s="52">
        <f>'DT 1st'!BH7</f>
        <v>0.20791189031242976</v>
      </c>
      <c r="E8" s="51">
        <f>'DT 2nd'!BG7</f>
        <v>0</v>
      </c>
      <c r="F8" s="52">
        <f>'DT 2nd'!BH7</f>
        <v>0</v>
      </c>
      <c r="G8" s="51">
        <f t="shared" si="6"/>
        <v>1850</v>
      </c>
      <c r="H8" s="52">
        <f t="shared" si="7"/>
        <v>0.20791189031242976</v>
      </c>
      <c r="I8" s="50">
        <v>430</v>
      </c>
      <c r="J8" s="50">
        <f t="shared" si="8"/>
        <v>9890</v>
      </c>
      <c r="K8" s="50">
        <v>540</v>
      </c>
      <c r="L8" s="50">
        <f t="shared" si="9"/>
        <v>12420</v>
      </c>
      <c r="M8" s="50">
        <v>650</v>
      </c>
      <c r="N8" s="50">
        <f t="shared" si="10"/>
        <v>14950</v>
      </c>
      <c r="O8" s="53">
        <f t="shared" si="0"/>
        <v>4.3023255813953485</v>
      </c>
      <c r="P8" s="53">
        <f t="shared" si="1"/>
        <v>3.425925925925926</v>
      </c>
      <c r="Q8" s="53">
        <f t="shared" si="2"/>
        <v>2.8461538461538463</v>
      </c>
      <c r="R8" s="53">
        <f t="shared" si="3"/>
        <v>0</v>
      </c>
      <c r="S8" s="53">
        <f t="shared" si="4"/>
        <v>0</v>
      </c>
      <c r="T8" s="53">
        <f t="shared" si="5"/>
        <v>0</v>
      </c>
      <c r="U8" s="53">
        <f t="shared" si="11"/>
        <v>0.18705763397371081</v>
      </c>
      <c r="V8" s="53">
        <f t="shared" si="12"/>
        <v>0.14895330112721417</v>
      </c>
      <c r="W8" s="53">
        <f t="shared" si="13"/>
        <v>0.12374581939799331</v>
      </c>
      <c r="X8" s="53">
        <f t="shared" si="14"/>
        <v>0</v>
      </c>
      <c r="Y8" s="53">
        <f t="shared" si="15"/>
        <v>0</v>
      </c>
      <c r="Z8" s="53">
        <f t="shared" si="16"/>
        <v>0</v>
      </c>
    </row>
    <row r="9" spans="2:26" s="50" customFormat="1" ht="2.25" customHeight="1">
      <c r="B9" s="48" t="s">
        <v>25</v>
      </c>
      <c r="C9" s="51">
        <f>'DT 1st'!BG8</f>
        <v>1334</v>
      </c>
      <c r="D9" s="52">
        <f>'DT 1st'!BH8</f>
        <v>0.149921330636098</v>
      </c>
      <c r="E9" s="51">
        <f>'DT 2nd'!BG8</f>
        <v>0</v>
      </c>
      <c r="F9" s="52">
        <f>'DT 2nd'!BH8</f>
        <v>0</v>
      </c>
      <c r="G9" s="51">
        <f t="shared" si="6"/>
        <v>1334</v>
      </c>
      <c r="H9" s="52">
        <f t="shared" si="7"/>
        <v>0.149921330636098</v>
      </c>
      <c r="I9" s="50">
        <v>430</v>
      </c>
      <c r="J9" s="50">
        <f t="shared" si="8"/>
        <v>9890</v>
      </c>
      <c r="K9" s="50">
        <v>540</v>
      </c>
      <c r="L9" s="50">
        <f t="shared" si="9"/>
        <v>12420</v>
      </c>
      <c r="M9" s="50">
        <v>650</v>
      </c>
      <c r="N9" s="50">
        <f t="shared" si="10"/>
        <v>14950</v>
      </c>
      <c r="O9" s="53">
        <f t="shared" si="0"/>
        <v>3.1023255813953488</v>
      </c>
      <c r="P9" s="53">
        <f t="shared" si="1"/>
        <v>2.4703703703703703</v>
      </c>
      <c r="Q9" s="53">
        <f t="shared" si="2"/>
        <v>2.0523076923076924</v>
      </c>
      <c r="R9" s="53">
        <f t="shared" si="3"/>
        <v>0</v>
      </c>
      <c r="S9" s="53">
        <f t="shared" si="4"/>
        <v>0</v>
      </c>
      <c r="T9" s="53">
        <f t="shared" si="5"/>
        <v>0</v>
      </c>
      <c r="U9" s="53">
        <f t="shared" si="11"/>
        <v>0.13488372093023257</v>
      </c>
      <c r="V9" s="53">
        <f t="shared" si="12"/>
        <v>0.10740740740740741</v>
      </c>
      <c r="W9" s="53">
        <f t="shared" si="13"/>
        <v>8.9230769230769225E-2</v>
      </c>
      <c r="X9" s="53">
        <f t="shared" si="14"/>
        <v>0</v>
      </c>
      <c r="Y9" s="53">
        <f t="shared" si="15"/>
        <v>0</v>
      </c>
      <c r="Z9" s="53">
        <f t="shared" si="16"/>
        <v>0</v>
      </c>
    </row>
    <row r="10" spans="2:26" s="50" customFormat="1" ht="2.25" customHeight="1">
      <c r="B10" s="48" t="s">
        <v>26</v>
      </c>
      <c r="C10" s="51">
        <f>'DT 1st'!BG9</f>
        <v>1080</v>
      </c>
      <c r="D10" s="52">
        <f>'DT 1st'!BH9</f>
        <v>0.12137559002022927</v>
      </c>
      <c r="E10" s="51">
        <f>'DT 2nd'!BG9</f>
        <v>1091</v>
      </c>
      <c r="F10" s="52">
        <f>'DT 2nd'!BH9</f>
        <v>0.3149538106235566</v>
      </c>
      <c r="G10" s="51">
        <f t="shared" si="6"/>
        <v>2171</v>
      </c>
      <c r="H10" s="52">
        <f t="shared" si="7"/>
        <v>0.43632940064378589</v>
      </c>
      <c r="I10" s="50">
        <v>430</v>
      </c>
      <c r="J10" s="50">
        <f t="shared" si="8"/>
        <v>9890</v>
      </c>
      <c r="K10" s="50">
        <v>540</v>
      </c>
      <c r="L10" s="50">
        <f t="shared" si="9"/>
        <v>12420</v>
      </c>
      <c r="M10" s="50">
        <v>650</v>
      </c>
      <c r="N10" s="50">
        <f t="shared" si="10"/>
        <v>14950</v>
      </c>
      <c r="O10" s="53">
        <f t="shared" si="0"/>
        <v>2.5116279069767442</v>
      </c>
      <c r="P10" s="53">
        <f t="shared" si="1"/>
        <v>2</v>
      </c>
      <c r="Q10" s="53">
        <f t="shared" si="2"/>
        <v>1.6615384615384616</v>
      </c>
      <c r="R10" s="53">
        <f t="shared" si="3"/>
        <v>2.5372093023255813</v>
      </c>
      <c r="S10" s="53">
        <f t="shared" si="4"/>
        <v>2.0203703703703701</v>
      </c>
      <c r="T10" s="53">
        <f t="shared" si="5"/>
        <v>1.6784615384615384</v>
      </c>
      <c r="U10" s="53">
        <f t="shared" si="11"/>
        <v>0.10920121334681497</v>
      </c>
      <c r="V10" s="53">
        <f t="shared" si="12"/>
        <v>8.6956521739130432E-2</v>
      </c>
      <c r="W10" s="53">
        <f t="shared" si="13"/>
        <v>7.2240802675585289E-2</v>
      </c>
      <c r="X10" s="53">
        <f t="shared" si="14"/>
        <v>0.11031344792719919</v>
      </c>
      <c r="Y10" s="53">
        <f t="shared" si="15"/>
        <v>8.7842190016103064E-2</v>
      </c>
      <c r="Z10" s="53">
        <f t="shared" si="16"/>
        <v>7.2976588628762537E-2</v>
      </c>
    </row>
    <row r="11" spans="2:26" s="50" customFormat="1" ht="2.25" customHeight="1">
      <c r="B11" s="48" t="s">
        <v>27</v>
      </c>
      <c r="C11" s="51">
        <f>'DT 1st'!BG10</f>
        <v>880</v>
      </c>
      <c r="D11" s="52">
        <f>'DT 1st'!BH10</f>
        <v>9.8898628905371988E-2</v>
      </c>
      <c r="E11" s="51">
        <f>'DT 2nd'!BG10</f>
        <v>340</v>
      </c>
      <c r="F11" s="52">
        <f>'DT 2nd'!BH10</f>
        <v>9.8152424942263283E-2</v>
      </c>
      <c r="G11" s="51">
        <f t="shared" si="6"/>
        <v>1220</v>
      </c>
      <c r="H11" s="52">
        <f t="shared" si="7"/>
        <v>0.19705105384763527</v>
      </c>
      <c r="I11" s="50">
        <v>430</v>
      </c>
      <c r="J11" s="50">
        <f t="shared" si="8"/>
        <v>9890</v>
      </c>
      <c r="K11" s="50">
        <v>540</v>
      </c>
      <c r="L11" s="50">
        <f t="shared" si="9"/>
        <v>12420</v>
      </c>
      <c r="M11" s="50">
        <v>650</v>
      </c>
      <c r="N11" s="50">
        <f t="shared" si="10"/>
        <v>14950</v>
      </c>
      <c r="O11" s="53">
        <f t="shared" si="0"/>
        <v>2.0465116279069768</v>
      </c>
      <c r="P11" s="53">
        <f t="shared" si="1"/>
        <v>1.6296296296296295</v>
      </c>
      <c r="Q11" s="53">
        <f t="shared" si="2"/>
        <v>1.3538461538461539</v>
      </c>
      <c r="R11" s="53">
        <f t="shared" si="3"/>
        <v>0.79069767441860461</v>
      </c>
      <c r="S11" s="53">
        <f t="shared" si="4"/>
        <v>0.62962962962962965</v>
      </c>
      <c r="T11" s="53">
        <f t="shared" si="5"/>
        <v>0.52307692307692311</v>
      </c>
      <c r="U11" s="53">
        <f t="shared" si="11"/>
        <v>8.8978766430738113E-2</v>
      </c>
      <c r="V11" s="53">
        <f t="shared" si="12"/>
        <v>7.0853462157809979E-2</v>
      </c>
      <c r="W11" s="53">
        <f t="shared" si="13"/>
        <v>5.8862876254180602E-2</v>
      </c>
      <c r="X11" s="53">
        <f t="shared" si="14"/>
        <v>3.4378159757330634E-2</v>
      </c>
      <c r="Y11" s="53">
        <f t="shared" si="15"/>
        <v>2.7375201288244767E-2</v>
      </c>
      <c r="Z11" s="53">
        <f t="shared" si="16"/>
        <v>2.2742474916387961E-2</v>
      </c>
    </row>
    <row r="12" spans="2:26" s="50" customFormat="1" ht="2.25" customHeight="1">
      <c r="B12" s="48" t="s">
        <v>28</v>
      </c>
      <c r="C12" s="51">
        <f>'DT 1st'!BG11</f>
        <v>325</v>
      </c>
      <c r="D12" s="52">
        <f>'DT 1st'!BH11</f>
        <v>3.6525061811643063E-2</v>
      </c>
      <c r="E12" s="51">
        <f>'DT 2nd'!BG11</f>
        <v>320</v>
      </c>
      <c r="F12" s="52">
        <f>'DT 2nd'!BH11</f>
        <v>9.237875288683603E-2</v>
      </c>
      <c r="G12" s="51">
        <f t="shared" si="6"/>
        <v>645</v>
      </c>
      <c r="H12" s="52">
        <f t="shared" si="7"/>
        <v>0.12890381469847909</v>
      </c>
      <c r="I12" s="50">
        <v>430</v>
      </c>
      <c r="J12" s="50">
        <f t="shared" si="8"/>
        <v>9890</v>
      </c>
      <c r="K12" s="50">
        <v>540</v>
      </c>
      <c r="L12" s="50">
        <f t="shared" si="9"/>
        <v>12420</v>
      </c>
      <c r="M12" s="50">
        <v>650</v>
      </c>
      <c r="N12" s="50">
        <f t="shared" si="10"/>
        <v>14950</v>
      </c>
      <c r="O12" s="53">
        <f t="shared" si="0"/>
        <v>0.7558139534883721</v>
      </c>
      <c r="P12" s="53">
        <f t="shared" si="1"/>
        <v>0.60185185185185186</v>
      </c>
      <c r="Q12" s="53">
        <f t="shared" si="2"/>
        <v>0.5</v>
      </c>
      <c r="R12" s="53">
        <f t="shared" si="3"/>
        <v>0.7441860465116279</v>
      </c>
      <c r="S12" s="53">
        <f t="shared" si="4"/>
        <v>0.59259259259259256</v>
      </c>
      <c r="T12" s="53">
        <f t="shared" si="5"/>
        <v>0.49230769230769234</v>
      </c>
      <c r="U12" s="53">
        <f t="shared" si="11"/>
        <v>3.286147623862487E-2</v>
      </c>
      <c r="V12" s="53">
        <f t="shared" si="12"/>
        <v>2.6167471819645734E-2</v>
      </c>
      <c r="W12" s="53">
        <f t="shared" si="13"/>
        <v>2.1739130434782608E-2</v>
      </c>
      <c r="X12" s="53">
        <f t="shared" si="14"/>
        <v>3.2355915065722954E-2</v>
      </c>
      <c r="Y12" s="53">
        <f t="shared" si="15"/>
        <v>2.5764895330112721E-2</v>
      </c>
      <c r="Z12" s="53">
        <f t="shared" si="16"/>
        <v>2.1404682274247491E-2</v>
      </c>
    </row>
    <row r="13" spans="2:26" s="50" customFormat="1" ht="2.25" customHeight="1">
      <c r="B13" s="48" t="s">
        <v>29</v>
      </c>
      <c r="C13" s="51">
        <f>'DT 1st'!BG12</f>
        <v>0</v>
      </c>
      <c r="D13" s="52">
        <f>'DT 1st'!BH12</f>
        <v>0</v>
      </c>
      <c r="E13" s="51">
        <f>'DT 2nd'!BG12</f>
        <v>0</v>
      </c>
      <c r="F13" s="52">
        <f>'DT 2nd'!BH12</f>
        <v>0</v>
      </c>
      <c r="G13" s="51">
        <f t="shared" si="6"/>
        <v>0</v>
      </c>
      <c r="H13" s="52">
        <f t="shared" si="7"/>
        <v>0</v>
      </c>
      <c r="I13" s="50">
        <v>430</v>
      </c>
      <c r="J13" s="50">
        <f t="shared" si="8"/>
        <v>9890</v>
      </c>
      <c r="K13" s="50">
        <v>540</v>
      </c>
      <c r="L13" s="50">
        <f t="shared" si="9"/>
        <v>12420</v>
      </c>
      <c r="M13" s="50">
        <v>650</v>
      </c>
      <c r="N13" s="50">
        <f t="shared" si="10"/>
        <v>14950</v>
      </c>
      <c r="O13" s="53">
        <f t="shared" si="0"/>
        <v>0</v>
      </c>
      <c r="P13" s="53">
        <f t="shared" si="1"/>
        <v>0</v>
      </c>
      <c r="Q13" s="53">
        <f t="shared" si="2"/>
        <v>0</v>
      </c>
      <c r="R13" s="53">
        <f t="shared" si="3"/>
        <v>0</v>
      </c>
      <c r="S13" s="53">
        <f t="shared" si="4"/>
        <v>0</v>
      </c>
      <c r="T13" s="53">
        <f t="shared" si="5"/>
        <v>0</v>
      </c>
      <c r="U13" s="53">
        <f t="shared" si="11"/>
        <v>0</v>
      </c>
      <c r="V13" s="53">
        <f t="shared" si="12"/>
        <v>0</v>
      </c>
      <c r="W13" s="53">
        <f t="shared" si="13"/>
        <v>0</v>
      </c>
      <c r="X13" s="53">
        <f t="shared" si="14"/>
        <v>0</v>
      </c>
      <c r="Y13" s="53">
        <f t="shared" si="15"/>
        <v>0</v>
      </c>
      <c r="Z13" s="53">
        <f t="shared" si="16"/>
        <v>0</v>
      </c>
    </row>
    <row r="14" spans="2:26" s="50" customFormat="1" ht="2.25" customHeight="1">
      <c r="B14" s="48" t="s">
        <v>30</v>
      </c>
      <c r="C14" s="51">
        <f>'DT 1st'!BG13</f>
        <v>0</v>
      </c>
      <c r="D14" s="52">
        <f>'DT 1st'!BH13</f>
        <v>0</v>
      </c>
      <c r="E14" s="51">
        <f>'DT 2nd'!BG13</f>
        <v>0</v>
      </c>
      <c r="F14" s="52">
        <f>'DT 2nd'!BH13</f>
        <v>0</v>
      </c>
      <c r="G14" s="51">
        <f t="shared" si="6"/>
        <v>0</v>
      </c>
      <c r="H14" s="52">
        <f t="shared" si="7"/>
        <v>0</v>
      </c>
      <c r="I14" s="50">
        <v>430</v>
      </c>
      <c r="J14" s="50">
        <f t="shared" si="8"/>
        <v>9890</v>
      </c>
      <c r="K14" s="50">
        <v>540</v>
      </c>
      <c r="L14" s="50">
        <f t="shared" si="9"/>
        <v>12420</v>
      </c>
      <c r="M14" s="50">
        <v>650</v>
      </c>
      <c r="N14" s="50">
        <f t="shared" si="10"/>
        <v>14950</v>
      </c>
      <c r="O14" s="53">
        <f t="shared" si="0"/>
        <v>0</v>
      </c>
      <c r="P14" s="53">
        <f t="shared" si="1"/>
        <v>0</v>
      </c>
      <c r="Q14" s="53">
        <f t="shared" si="2"/>
        <v>0</v>
      </c>
      <c r="R14" s="53">
        <f t="shared" si="3"/>
        <v>0</v>
      </c>
      <c r="S14" s="53">
        <f t="shared" si="4"/>
        <v>0</v>
      </c>
      <c r="T14" s="53">
        <f t="shared" si="5"/>
        <v>0</v>
      </c>
      <c r="U14" s="53">
        <f t="shared" si="11"/>
        <v>0</v>
      </c>
      <c r="V14" s="53">
        <f t="shared" si="12"/>
        <v>0</v>
      </c>
      <c r="W14" s="53">
        <f t="shared" si="13"/>
        <v>0</v>
      </c>
      <c r="X14" s="53">
        <f t="shared" si="14"/>
        <v>0</v>
      </c>
      <c r="Y14" s="53">
        <f t="shared" si="15"/>
        <v>0</v>
      </c>
      <c r="Z14" s="53">
        <f t="shared" si="16"/>
        <v>0</v>
      </c>
    </row>
    <row r="15" spans="2:26" s="50" customFormat="1" ht="2.25" customHeight="1">
      <c r="B15" s="48" t="s">
        <v>31</v>
      </c>
      <c r="C15" s="51">
        <f>'DT 1st'!BG14</f>
        <v>265</v>
      </c>
      <c r="D15" s="52">
        <f>'DT 1st'!BH14</f>
        <v>2.9781973477185884E-2</v>
      </c>
      <c r="E15" s="51">
        <f>'DT 2nd'!BG14</f>
        <v>153</v>
      </c>
      <c r="F15" s="52">
        <f>'DT 2nd'!BH14</f>
        <v>4.4168591224018477E-2</v>
      </c>
      <c r="G15" s="51">
        <f t="shared" si="6"/>
        <v>418</v>
      </c>
      <c r="H15" s="52">
        <f t="shared" si="7"/>
        <v>7.3950564701204369E-2</v>
      </c>
      <c r="I15" s="50">
        <v>430</v>
      </c>
      <c r="J15" s="50">
        <f t="shared" si="8"/>
        <v>9890</v>
      </c>
      <c r="K15" s="50">
        <v>540</v>
      </c>
      <c r="L15" s="50">
        <f t="shared" si="9"/>
        <v>12420</v>
      </c>
      <c r="M15" s="50">
        <v>650</v>
      </c>
      <c r="N15" s="50">
        <f t="shared" si="10"/>
        <v>14950</v>
      </c>
      <c r="O15" s="53">
        <f t="shared" si="0"/>
        <v>0.61627906976744184</v>
      </c>
      <c r="P15" s="53">
        <f t="shared" si="1"/>
        <v>0.49074074074074076</v>
      </c>
      <c r="Q15" s="53">
        <f t="shared" si="2"/>
        <v>0.40769230769230769</v>
      </c>
      <c r="R15" s="53">
        <f t="shared" si="3"/>
        <v>0.35581395348837208</v>
      </c>
      <c r="S15" s="53">
        <f t="shared" si="4"/>
        <v>0.28333333333333333</v>
      </c>
      <c r="T15" s="53">
        <f t="shared" si="5"/>
        <v>0.23538461538461539</v>
      </c>
      <c r="U15" s="53">
        <f t="shared" si="11"/>
        <v>2.6794742163801819E-2</v>
      </c>
      <c r="V15" s="53">
        <f t="shared" si="12"/>
        <v>2.1336553945249599E-2</v>
      </c>
      <c r="W15" s="53">
        <f t="shared" si="13"/>
        <v>1.7725752508361205E-2</v>
      </c>
      <c r="X15" s="53">
        <f t="shared" si="14"/>
        <v>1.5470171890798787E-2</v>
      </c>
      <c r="Y15" s="53">
        <f t="shared" si="15"/>
        <v>1.2318840579710146E-2</v>
      </c>
      <c r="Z15" s="53">
        <f t="shared" si="16"/>
        <v>1.0234113712374582E-2</v>
      </c>
    </row>
    <row r="16" spans="2:26" s="50" customFormat="1" ht="2.25" customHeight="1">
      <c r="B16" s="48" t="s">
        <v>32</v>
      </c>
      <c r="C16" s="51">
        <f>'DT 1st'!BG15</f>
        <v>0</v>
      </c>
      <c r="D16" s="52">
        <f>'DT 1st'!BH15</f>
        <v>0</v>
      </c>
      <c r="E16" s="51">
        <f>'DT 2nd'!BG15</f>
        <v>0</v>
      </c>
      <c r="F16" s="52">
        <f>'DT 2nd'!BH15</f>
        <v>0</v>
      </c>
      <c r="G16" s="51">
        <f t="shared" si="6"/>
        <v>0</v>
      </c>
      <c r="H16" s="52">
        <f t="shared" si="7"/>
        <v>0</v>
      </c>
      <c r="I16" s="50">
        <v>430</v>
      </c>
      <c r="J16" s="50">
        <f t="shared" si="8"/>
        <v>9890</v>
      </c>
      <c r="K16" s="50">
        <v>540</v>
      </c>
      <c r="L16" s="50">
        <f t="shared" si="9"/>
        <v>12420</v>
      </c>
      <c r="M16" s="50">
        <v>650</v>
      </c>
      <c r="N16" s="50">
        <f t="shared" si="10"/>
        <v>14950</v>
      </c>
      <c r="O16" s="53">
        <f t="shared" si="0"/>
        <v>0</v>
      </c>
      <c r="P16" s="53">
        <f t="shared" si="1"/>
        <v>0</v>
      </c>
      <c r="Q16" s="53">
        <f t="shared" si="2"/>
        <v>0</v>
      </c>
      <c r="R16" s="53">
        <f t="shared" si="3"/>
        <v>0</v>
      </c>
      <c r="S16" s="53">
        <f t="shared" si="4"/>
        <v>0</v>
      </c>
      <c r="T16" s="53">
        <f t="shared" si="5"/>
        <v>0</v>
      </c>
      <c r="U16" s="53">
        <f t="shared" si="11"/>
        <v>0</v>
      </c>
      <c r="V16" s="53">
        <f t="shared" si="12"/>
        <v>0</v>
      </c>
      <c r="W16" s="53">
        <f t="shared" si="13"/>
        <v>0</v>
      </c>
      <c r="X16" s="53">
        <f t="shared" si="14"/>
        <v>0</v>
      </c>
      <c r="Y16" s="53">
        <f t="shared" si="15"/>
        <v>0</v>
      </c>
      <c r="Z16" s="53">
        <f t="shared" si="16"/>
        <v>0</v>
      </c>
    </row>
    <row r="17" spans="1:56" s="50" customFormat="1" ht="2.25" customHeight="1">
      <c r="B17" s="48" t="s">
        <v>17</v>
      </c>
      <c r="C17" s="51">
        <f>'DT 1st'!BG16</f>
        <v>8898</v>
      </c>
      <c r="D17" s="48"/>
      <c r="E17" s="51">
        <f>'DT 2nd'!BG16</f>
        <v>3464</v>
      </c>
      <c r="F17" s="48"/>
      <c r="G17" s="51">
        <f>C17+E17</f>
        <v>12362</v>
      </c>
      <c r="H17" s="48"/>
    </row>
    <row r="19" spans="1:56" ht="15.75" thickBot="1"/>
    <row r="20" spans="1:56" ht="15.75" thickTop="1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2"/>
    </row>
    <row r="21" spans="1:56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5"/>
    </row>
    <row r="22" spans="1:56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5"/>
    </row>
    <row r="23" spans="1:56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5"/>
    </row>
    <row r="24" spans="1:56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5"/>
    </row>
    <row r="25" spans="1:56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5"/>
    </row>
    <row r="26" spans="1:56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5"/>
    </row>
    <row r="27" spans="1:56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5"/>
    </row>
    <row r="28" spans="1:56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5"/>
    </row>
    <row r="29" spans="1:56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5"/>
    </row>
    <row r="30" spans="1:56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5"/>
    </row>
    <row r="31" spans="1:56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5"/>
    </row>
    <row r="32" spans="1:56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5"/>
    </row>
    <row r="33" spans="1:56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5"/>
    </row>
    <row r="34" spans="1:56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5"/>
    </row>
    <row r="35" spans="1:56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5"/>
    </row>
    <row r="36" spans="1:56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5"/>
    </row>
    <row r="37" spans="1:56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5"/>
    </row>
    <row r="38" spans="1:56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5"/>
    </row>
    <row r="39" spans="1:56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5"/>
    </row>
    <row r="40" spans="1:56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5"/>
    </row>
    <row r="41" spans="1:56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5"/>
    </row>
    <row r="42" spans="1:56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5"/>
    </row>
    <row r="43" spans="1:56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5"/>
    </row>
    <row r="44" spans="1:56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5"/>
    </row>
    <row r="45" spans="1:56">
      <c r="A45" s="113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5"/>
    </row>
    <row r="46" spans="1:56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5"/>
    </row>
    <row r="47" spans="1:56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5"/>
    </row>
    <row r="48" spans="1:56">
      <c r="A48" s="113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5"/>
    </row>
    <row r="49" spans="1:56">
      <c r="A49" s="113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5"/>
    </row>
    <row r="50" spans="1:56">
      <c r="A50" s="113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5"/>
    </row>
    <row r="51" spans="1:56">
      <c r="A51" s="113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5"/>
    </row>
    <row r="52" spans="1:56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5"/>
    </row>
    <row r="53" spans="1:56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5"/>
    </row>
    <row r="54" spans="1:56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5"/>
    </row>
    <row r="55" spans="1:56">
      <c r="A55" s="113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5"/>
    </row>
    <row r="56" spans="1:56">
      <c r="A56" s="113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5"/>
    </row>
    <row r="57" spans="1:56">
      <c r="A57" s="113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5"/>
    </row>
    <row r="58" spans="1:56">
      <c r="A58" s="113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5"/>
    </row>
    <row r="59" spans="1:56">
      <c r="A59" s="113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5"/>
    </row>
    <row r="60" spans="1:56">
      <c r="A60" s="113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5"/>
    </row>
    <row r="61" spans="1:56">
      <c r="A61" s="113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5"/>
    </row>
    <row r="62" spans="1:56">
      <c r="A62" s="113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5"/>
    </row>
    <row r="63" spans="1:56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5"/>
    </row>
    <row r="64" spans="1:56">
      <c r="A64" s="113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5"/>
    </row>
    <row r="65" spans="1:56">
      <c r="A65" s="113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5"/>
    </row>
    <row r="66" spans="1:56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5"/>
    </row>
    <row r="67" spans="1:56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5"/>
    </row>
    <row r="68" spans="1:56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5"/>
    </row>
    <row r="69" spans="1:56">
      <c r="A69" s="113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5"/>
    </row>
    <row r="70" spans="1:56">
      <c r="A70" s="113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5"/>
    </row>
    <row r="71" spans="1:56">
      <c r="A71" s="113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5"/>
    </row>
    <row r="72" spans="1:56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5"/>
    </row>
    <row r="73" spans="1:56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5"/>
    </row>
    <row r="74" spans="1:56">
      <c r="A74" s="113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5"/>
    </row>
    <row r="75" spans="1:56">
      <c r="A75" s="113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5"/>
    </row>
    <row r="76" spans="1:56">
      <c r="A76" s="113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5"/>
    </row>
    <row r="77" spans="1:56">
      <c r="A77" s="113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5"/>
    </row>
    <row r="78" spans="1:56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5"/>
    </row>
    <row r="79" spans="1:56">
      <c r="A79" s="113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5"/>
    </row>
    <row r="80" spans="1:56">
      <c r="A80" s="113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5"/>
    </row>
    <row r="81" spans="1:56">
      <c r="A81" s="113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5"/>
    </row>
    <row r="82" spans="1:56">
      <c r="A82" s="113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5"/>
    </row>
    <row r="83" spans="1:56">
      <c r="A83" s="113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5"/>
    </row>
    <row r="84" spans="1:56">
      <c r="A84" s="113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5"/>
    </row>
    <row r="85" spans="1:56">
      <c r="A85" s="113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5"/>
    </row>
    <row r="86" spans="1:56">
      <c r="A86" s="113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5"/>
    </row>
    <row r="87" spans="1:56">
      <c r="A87" s="113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5"/>
    </row>
    <row r="88" spans="1:56">
      <c r="A88" s="113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5"/>
    </row>
    <row r="89" spans="1:56">
      <c r="A89" s="113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5"/>
    </row>
    <row r="90" spans="1:56">
      <c r="A90" s="113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5"/>
    </row>
    <row r="91" spans="1:56">
      <c r="A91" s="113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5"/>
    </row>
    <row r="92" spans="1:56">
      <c r="A92" s="113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5"/>
    </row>
    <row r="93" spans="1:56">
      <c r="A93" s="113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5"/>
    </row>
    <row r="94" spans="1:56">
      <c r="A94" s="113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5"/>
    </row>
    <row r="95" spans="1:56">
      <c r="A95" s="113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5"/>
    </row>
    <row r="96" spans="1:56">
      <c r="A96" s="113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5"/>
    </row>
    <row r="97" spans="1:56">
      <c r="A97" s="113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5"/>
    </row>
    <row r="98" spans="1:56">
      <c r="A98" s="113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5"/>
    </row>
    <row r="99" spans="1:56">
      <c r="A99" s="113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5"/>
    </row>
    <row r="100" spans="1:56">
      <c r="A100" s="113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5"/>
    </row>
    <row r="101" spans="1:56">
      <c r="A101" s="113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5"/>
    </row>
    <row r="102" spans="1:56">
      <c r="A102" s="113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5"/>
    </row>
    <row r="103" spans="1:56">
      <c r="A103" s="113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5"/>
    </row>
    <row r="104" spans="1:56">
      <c r="A104" s="113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5"/>
    </row>
    <row r="105" spans="1:56">
      <c r="A105" s="113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5"/>
    </row>
    <row r="106" spans="1:56">
      <c r="A106" s="113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5"/>
    </row>
    <row r="107" spans="1:56">
      <c r="A107" s="113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5"/>
    </row>
    <row r="108" spans="1:56">
      <c r="A108" s="113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5"/>
    </row>
    <row r="109" spans="1:56">
      <c r="A109" s="113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5"/>
    </row>
    <row r="110" spans="1:56">
      <c r="A110" s="113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5"/>
    </row>
    <row r="111" spans="1:56">
      <c r="A111" s="113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5"/>
    </row>
    <row r="112" spans="1:56">
      <c r="A112" s="113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5"/>
    </row>
    <row r="113" spans="1:56">
      <c r="A113" s="113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5"/>
    </row>
    <row r="114" spans="1:56">
      <c r="A114" s="113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5"/>
    </row>
    <row r="115" spans="1:56">
      <c r="A115" s="113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5"/>
    </row>
    <row r="116" spans="1:56">
      <c r="A116" s="113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5"/>
    </row>
    <row r="117" spans="1:56">
      <c r="A117" s="113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5"/>
    </row>
    <row r="118" spans="1:56">
      <c r="A118" s="113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5"/>
    </row>
    <row r="119" spans="1:56">
      <c r="A119" s="113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5"/>
    </row>
    <row r="120" spans="1:56">
      <c r="A120" s="113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5"/>
    </row>
    <row r="121" spans="1:56">
      <c r="A121" s="113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5"/>
    </row>
    <row r="122" spans="1:56">
      <c r="A122" s="113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5"/>
    </row>
    <row r="123" spans="1:56">
      <c r="A123" s="113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5"/>
    </row>
    <row r="124" spans="1:56">
      <c r="A124" s="113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5"/>
    </row>
    <row r="125" spans="1:56">
      <c r="A125" s="113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5"/>
    </row>
    <row r="126" spans="1:56">
      <c r="A126" s="113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5"/>
    </row>
    <row r="127" spans="1:56">
      <c r="A127" s="113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5"/>
    </row>
    <row r="128" spans="1:56">
      <c r="A128" s="113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5"/>
    </row>
    <row r="129" spans="1:56">
      <c r="A129" s="113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5"/>
    </row>
    <row r="130" spans="1:56">
      <c r="A130" s="113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5"/>
    </row>
    <row r="131" spans="1:56">
      <c r="A131" s="113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5"/>
    </row>
    <row r="132" spans="1:56">
      <c r="A132" s="113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5"/>
    </row>
    <row r="133" spans="1:56">
      <c r="A133" s="113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5"/>
    </row>
    <row r="134" spans="1:56">
      <c r="A134" s="113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5"/>
    </row>
    <row r="135" spans="1:56">
      <c r="A135" s="113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5"/>
    </row>
    <row r="136" spans="1:56">
      <c r="A136" s="113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5"/>
    </row>
    <row r="137" spans="1:56">
      <c r="A137" s="113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5"/>
    </row>
    <row r="138" spans="1:56">
      <c r="A138" s="113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5"/>
    </row>
    <row r="139" spans="1:56">
      <c r="A139" s="113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5"/>
    </row>
    <row r="140" spans="1:56">
      <c r="A140" s="113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5"/>
    </row>
    <row r="141" spans="1:56">
      <c r="A141" s="113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5"/>
    </row>
    <row r="142" spans="1:56">
      <c r="A142" s="113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5"/>
    </row>
    <row r="143" spans="1:56">
      <c r="A143" s="113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5"/>
    </row>
    <row r="144" spans="1:56">
      <c r="A144" s="113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5"/>
    </row>
    <row r="145" spans="1:56">
      <c r="A145" s="113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5"/>
    </row>
    <row r="146" spans="1:56">
      <c r="A146" s="113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5"/>
    </row>
    <row r="147" spans="1:56">
      <c r="A147" s="113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5"/>
    </row>
    <row r="148" spans="1:56">
      <c r="A148" s="113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5"/>
    </row>
    <row r="149" spans="1:56">
      <c r="A149" s="113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5"/>
    </row>
    <row r="150" spans="1:56" ht="15.75" thickBot="1">
      <c r="A150" s="116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8"/>
    </row>
    <row r="151" spans="1:56" ht="15.75" thickTop="1"/>
  </sheetData>
  <mergeCells count="1">
    <mergeCell ref="A20:BD1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DT 1st</vt:lpstr>
      <vt:lpstr>DT 2nd</vt:lpstr>
      <vt:lpstr>Cumulative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Jerod</dc:creator>
  <cp:lastModifiedBy>Williams,Jerod</cp:lastModifiedBy>
  <cp:lastPrinted>2019-07-01T14:40:17Z</cp:lastPrinted>
  <dcterms:created xsi:type="dcterms:W3CDTF">2019-01-24T17:08:42Z</dcterms:created>
  <dcterms:modified xsi:type="dcterms:W3CDTF">2020-12-11T21:36:25Z</dcterms:modified>
</cp:coreProperties>
</file>